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rrs1\Desktop\MarTrec_Port_Clusters\"/>
    </mc:Choice>
  </mc:AlternateContent>
  <bookViews>
    <workbookView xWindow="0" yWindow="0" windowWidth="13750" windowHeight="6170" activeTab="3"/>
  </bookViews>
  <sheets>
    <sheet name="CONTAINERS" sheetId="2" r:id="rId1"/>
    <sheet name="ALL CONTAINERS" sheetId="3" r:id="rId2"/>
    <sheet name="Sheet1" sheetId="5" r:id="rId3"/>
    <sheet name="ALL CONTAINERS GRAPH" sheetId="4" r:id="rId4"/>
  </sheets>
  <definedNames>
    <definedName name="_xlnm._FilterDatabase" localSheetId="3" hidden="1">'ALL CONTAINERS GRAPH'!#REF!</definedName>
    <definedName name="_xlnm._FilterDatabase" localSheetId="0" hidden="1">CONTAINERS!#REF!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49" i="4" l="1"/>
  <c r="AF49" i="4"/>
  <c r="AD49" i="4"/>
  <c r="AC49" i="4"/>
  <c r="AB49" i="4"/>
  <c r="P35" i="5"/>
  <c r="O35" i="5"/>
  <c r="N35" i="5"/>
  <c r="Q35" i="5" s="1"/>
  <c r="H35" i="5"/>
  <c r="J35" i="5"/>
  <c r="K35" i="5" s="1"/>
  <c r="I35" i="5"/>
  <c r="AB23" i="5"/>
  <c r="AA23" i="5"/>
  <c r="Z23" i="5"/>
  <c r="AC23" i="5" s="1"/>
  <c r="W23" i="5"/>
  <c r="V23" i="5"/>
  <c r="U23" i="5"/>
  <c r="X23" i="5" s="1"/>
  <c r="R23" i="5"/>
  <c r="Q23" i="5"/>
  <c r="P23" i="5"/>
  <c r="S23" i="5" s="1"/>
  <c r="M23" i="5"/>
  <c r="L23" i="5"/>
  <c r="K23" i="5"/>
  <c r="N23" i="5" s="1"/>
  <c r="H23" i="5"/>
  <c r="G23" i="5"/>
  <c r="F23" i="5"/>
  <c r="I23" i="5" s="1"/>
  <c r="D23" i="5"/>
  <c r="C23" i="5"/>
  <c r="B23" i="5"/>
  <c r="A23" i="5"/>
  <c r="AV45" i="3"/>
  <c r="AV44" i="3"/>
  <c r="AV43" i="3"/>
  <c r="AV42" i="3"/>
  <c r="AV41" i="3"/>
  <c r="AV40" i="3"/>
  <c r="AV39" i="3"/>
  <c r="AV38" i="3"/>
  <c r="AV37" i="3"/>
  <c r="AV36" i="3"/>
  <c r="AV35" i="3"/>
  <c r="AV34" i="3"/>
  <c r="AV33" i="3"/>
  <c r="AV32" i="3"/>
  <c r="AV31" i="3"/>
  <c r="AV30" i="3"/>
  <c r="AV29" i="3"/>
  <c r="AV28" i="3"/>
  <c r="AV27" i="3"/>
  <c r="AV26" i="3"/>
  <c r="AV25" i="3"/>
  <c r="AV24" i="3"/>
  <c r="AV23" i="3"/>
  <c r="AV22" i="3"/>
  <c r="AV21" i="3"/>
  <c r="AV20" i="3"/>
  <c r="AV19" i="3"/>
  <c r="AV18" i="3"/>
  <c r="AV17" i="3"/>
  <c r="AV16" i="3"/>
  <c r="AV15" i="3"/>
  <c r="AV14" i="3"/>
  <c r="AV13" i="3"/>
  <c r="AV12" i="3"/>
  <c r="AV11" i="3"/>
  <c r="AV10" i="3"/>
  <c r="AV9" i="3"/>
  <c r="AV8" i="3"/>
  <c r="AV7" i="3"/>
  <c r="AV6" i="3"/>
  <c r="AV5" i="3"/>
  <c r="AV4" i="3"/>
  <c r="AV3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F101" i="3"/>
  <c r="AF102" i="3"/>
  <c r="AF103" i="3"/>
  <c r="AF104" i="3"/>
  <c r="AF105" i="3"/>
  <c r="AF106" i="3"/>
  <c r="AF107" i="3"/>
  <c r="AF108" i="3"/>
  <c r="AF109" i="3"/>
  <c r="AF110" i="3"/>
  <c r="AF111" i="3"/>
  <c r="AF112" i="3"/>
  <c r="AF113" i="3"/>
  <c r="AF114" i="3"/>
  <c r="AF115" i="3"/>
  <c r="AF116" i="3"/>
  <c r="AF117" i="3"/>
  <c r="AF118" i="3"/>
  <c r="AF119" i="3"/>
  <c r="AF120" i="3"/>
  <c r="AF121" i="3"/>
  <c r="AF122" i="3"/>
  <c r="AF123" i="3"/>
  <c r="AF124" i="3"/>
  <c r="AF125" i="3"/>
  <c r="AF126" i="3"/>
  <c r="AF127" i="3"/>
  <c r="AF128" i="3"/>
  <c r="AF86" i="3"/>
  <c r="AE33" i="4"/>
  <c r="AE32" i="4"/>
  <c r="AE31" i="4"/>
  <c r="AE34" i="4" s="1"/>
  <c r="AA2" i="4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" i="4"/>
  <c r="X2" i="4"/>
  <c r="X3" i="4"/>
  <c r="X4" i="4"/>
  <c r="X5" i="4"/>
  <c r="X6" i="4"/>
  <c r="X7" i="4"/>
  <c r="X8" i="4"/>
  <c r="X9" i="4"/>
  <c r="X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U3" i="4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" i="4"/>
  <c r="R3" i="4"/>
  <c r="R4" i="4"/>
  <c r="R5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" i="4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" i="4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" i="4"/>
  <c r="AB3" i="4"/>
  <c r="AB4" i="4"/>
  <c r="AB5" i="4"/>
  <c r="AB6" i="4"/>
  <c r="AB7" i="4"/>
  <c r="AB8" i="4"/>
  <c r="AB9" i="4"/>
  <c r="AB10" i="4"/>
  <c r="AB11" i="4"/>
  <c r="AB12" i="4"/>
  <c r="AB13" i="4"/>
  <c r="AB14" i="4"/>
  <c r="AB15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B2" i="4"/>
  <c r="AA3" i="4"/>
  <c r="AA4" i="4"/>
  <c r="AA5" i="4"/>
  <c r="AA6" i="4"/>
  <c r="AA7" i="4"/>
  <c r="AA8" i="4"/>
  <c r="AA9" i="4"/>
  <c r="AA10" i="4"/>
  <c r="AA11" i="4"/>
  <c r="AA12" i="4"/>
  <c r="AA13" i="4"/>
  <c r="AA14" i="4"/>
  <c r="AA15" i="4"/>
  <c r="AA16" i="4"/>
  <c r="AA17" i="4"/>
  <c r="AA18" i="4"/>
  <c r="AA19" i="4"/>
  <c r="AA20" i="4"/>
  <c r="AA21" i="4"/>
  <c r="AA22" i="4"/>
  <c r="AA23" i="4"/>
  <c r="AA24" i="4"/>
  <c r="AA25" i="4"/>
  <c r="AA26" i="4"/>
  <c r="AA27" i="4"/>
  <c r="D23" i="3" l="1"/>
  <c r="D30" i="3"/>
  <c r="D37" i="3"/>
  <c r="D44" i="3"/>
  <c r="D51" i="3"/>
  <c r="D58" i="3"/>
  <c r="D65" i="3"/>
  <c r="D72" i="3"/>
  <c r="D79" i="3"/>
  <c r="D86" i="3"/>
  <c r="D93" i="3"/>
  <c r="D100" i="3"/>
  <c r="D107" i="3"/>
  <c r="D114" i="3"/>
  <c r="D121" i="3"/>
  <c r="D128" i="3"/>
  <c r="D135" i="3"/>
  <c r="D142" i="3"/>
  <c r="D149" i="3"/>
  <c r="D156" i="3"/>
  <c r="D163" i="3"/>
  <c r="D170" i="3"/>
  <c r="D177" i="3"/>
  <c r="D184" i="3"/>
  <c r="D16" i="3"/>
  <c r="D9" i="3"/>
  <c r="F187" i="3"/>
  <c r="G37" i="3" s="1"/>
  <c r="I187" i="3"/>
  <c r="J93" i="3" s="1"/>
  <c r="L187" i="3"/>
  <c r="M23" i="3" s="1"/>
  <c r="O187" i="3"/>
  <c r="P23" i="3" s="1"/>
  <c r="R187" i="3"/>
  <c r="S37" i="3" s="1"/>
  <c r="U187" i="3"/>
  <c r="V37" i="3" s="1"/>
  <c r="C187" i="3"/>
  <c r="U16" i="3"/>
  <c r="U23" i="3"/>
  <c r="U30" i="3"/>
  <c r="U37" i="3"/>
  <c r="U44" i="3"/>
  <c r="U51" i="3"/>
  <c r="U58" i="3"/>
  <c r="U65" i="3"/>
  <c r="U72" i="3"/>
  <c r="U79" i="3"/>
  <c r="U86" i="3"/>
  <c r="U93" i="3"/>
  <c r="U100" i="3"/>
  <c r="U107" i="3"/>
  <c r="U114" i="3"/>
  <c r="U121" i="3"/>
  <c r="U128" i="3"/>
  <c r="U135" i="3"/>
  <c r="U142" i="3"/>
  <c r="U149" i="3"/>
  <c r="U156" i="3"/>
  <c r="U163" i="3"/>
  <c r="U170" i="3"/>
  <c r="U177" i="3"/>
  <c r="U184" i="3"/>
  <c r="U9" i="3"/>
  <c r="R16" i="3"/>
  <c r="R23" i="3"/>
  <c r="R30" i="3"/>
  <c r="R37" i="3"/>
  <c r="R44" i="3"/>
  <c r="R51" i="3"/>
  <c r="R58" i="3"/>
  <c r="R65" i="3"/>
  <c r="R72" i="3"/>
  <c r="R79" i="3"/>
  <c r="R86" i="3"/>
  <c r="R93" i="3"/>
  <c r="R100" i="3"/>
  <c r="R107" i="3"/>
  <c r="R114" i="3"/>
  <c r="R121" i="3"/>
  <c r="R128" i="3"/>
  <c r="R135" i="3"/>
  <c r="R142" i="3"/>
  <c r="R149" i="3"/>
  <c r="R156" i="3"/>
  <c r="R163" i="3"/>
  <c r="R170" i="3"/>
  <c r="R177" i="3"/>
  <c r="R184" i="3"/>
  <c r="R9" i="3"/>
  <c r="O16" i="3"/>
  <c r="O23" i="3"/>
  <c r="O30" i="3"/>
  <c r="O37" i="3"/>
  <c r="O44" i="3"/>
  <c r="O51" i="3"/>
  <c r="O58" i="3"/>
  <c r="O65" i="3"/>
  <c r="O72" i="3"/>
  <c r="O79" i="3"/>
  <c r="O86" i="3"/>
  <c r="O93" i="3"/>
  <c r="O100" i="3"/>
  <c r="O107" i="3"/>
  <c r="O114" i="3"/>
  <c r="O121" i="3"/>
  <c r="O128" i="3"/>
  <c r="O135" i="3"/>
  <c r="O142" i="3"/>
  <c r="O149" i="3"/>
  <c r="O156" i="3"/>
  <c r="O163" i="3"/>
  <c r="O170" i="3"/>
  <c r="O177" i="3"/>
  <c r="O184" i="3"/>
  <c r="O9" i="3"/>
  <c r="L16" i="3"/>
  <c r="L23" i="3"/>
  <c r="L30" i="3"/>
  <c r="L37" i="3"/>
  <c r="L44" i="3"/>
  <c r="L51" i="3"/>
  <c r="L58" i="3"/>
  <c r="L65" i="3"/>
  <c r="L72" i="3"/>
  <c r="L79" i="3"/>
  <c r="L86" i="3"/>
  <c r="L93" i="3"/>
  <c r="L100" i="3"/>
  <c r="L107" i="3"/>
  <c r="L114" i="3"/>
  <c r="L121" i="3"/>
  <c r="L128" i="3"/>
  <c r="L135" i="3"/>
  <c r="L142" i="3"/>
  <c r="L149" i="3"/>
  <c r="L156" i="3"/>
  <c r="L163" i="3"/>
  <c r="L170" i="3"/>
  <c r="L177" i="3"/>
  <c r="L184" i="3"/>
  <c r="L9" i="3"/>
  <c r="I16" i="3"/>
  <c r="I23" i="3"/>
  <c r="I30" i="3"/>
  <c r="I37" i="3"/>
  <c r="I44" i="3"/>
  <c r="I51" i="3"/>
  <c r="I58" i="3"/>
  <c r="I65" i="3"/>
  <c r="I72" i="3"/>
  <c r="I79" i="3"/>
  <c r="I86" i="3"/>
  <c r="I93" i="3"/>
  <c r="I100" i="3"/>
  <c r="I107" i="3"/>
  <c r="I114" i="3"/>
  <c r="I121" i="3"/>
  <c r="I128" i="3"/>
  <c r="I135" i="3"/>
  <c r="I142" i="3"/>
  <c r="I149" i="3"/>
  <c r="I156" i="3"/>
  <c r="I163" i="3"/>
  <c r="I170" i="3"/>
  <c r="I177" i="3"/>
  <c r="I184" i="3"/>
  <c r="I9" i="3"/>
  <c r="F16" i="3"/>
  <c r="F23" i="3"/>
  <c r="F30" i="3"/>
  <c r="F37" i="3"/>
  <c r="F44" i="3"/>
  <c r="F51" i="3"/>
  <c r="F58" i="3"/>
  <c r="F65" i="3"/>
  <c r="F72" i="3"/>
  <c r="F79" i="3"/>
  <c r="F86" i="3"/>
  <c r="F93" i="3"/>
  <c r="F100" i="3"/>
  <c r="F107" i="3"/>
  <c r="F114" i="3"/>
  <c r="F121" i="3"/>
  <c r="F128" i="3"/>
  <c r="F135" i="3"/>
  <c r="F142" i="3"/>
  <c r="F149" i="3"/>
  <c r="F156" i="3"/>
  <c r="F163" i="3"/>
  <c r="F170" i="3"/>
  <c r="F177" i="3"/>
  <c r="F184" i="3"/>
  <c r="F9" i="3"/>
  <c r="C16" i="3"/>
  <c r="C23" i="3"/>
  <c r="C30" i="3"/>
  <c r="C37" i="3"/>
  <c r="C44" i="3"/>
  <c r="C51" i="3"/>
  <c r="C58" i="3"/>
  <c r="C65" i="3"/>
  <c r="C72" i="3"/>
  <c r="C79" i="3"/>
  <c r="C86" i="3"/>
  <c r="C93" i="3"/>
  <c r="C100" i="3"/>
  <c r="C107" i="3"/>
  <c r="C114" i="3"/>
  <c r="C121" i="3"/>
  <c r="C128" i="3"/>
  <c r="C135" i="3"/>
  <c r="C142" i="3"/>
  <c r="C149" i="3"/>
  <c r="C156" i="3"/>
  <c r="C163" i="3"/>
  <c r="C170" i="3"/>
  <c r="C177" i="3"/>
  <c r="C184" i="3"/>
  <c r="C9" i="3"/>
  <c r="GC9" i="2"/>
  <c r="GB9" i="2"/>
  <c r="GA9" i="2"/>
  <c r="FZ9" i="2"/>
  <c r="FY9" i="2"/>
  <c r="FX9" i="2"/>
  <c r="FW9" i="2"/>
  <c r="GC13" i="2" s="1"/>
  <c r="FV9" i="2"/>
  <c r="FU9" i="2"/>
  <c r="FT9" i="2"/>
  <c r="FS9" i="2"/>
  <c r="FR9" i="2"/>
  <c r="FQ9" i="2"/>
  <c r="FP9" i="2"/>
  <c r="FO9" i="2"/>
  <c r="FQ11" i="2" s="1"/>
  <c r="FN9" i="2"/>
  <c r="FM9" i="2"/>
  <c r="FL9" i="2"/>
  <c r="FK9" i="2"/>
  <c r="FM11" i="2" s="1"/>
  <c r="FJ9" i="2"/>
  <c r="FI9" i="2"/>
  <c r="FH9" i="2"/>
  <c r="FG9" i="2"/>
  <c r="FM13" i="2" s="1"/>
  <c r="FF9" i="2"/>
  <c r="FE9" i="2"/>
  <c r="FD9" i="2"/>
  <c r="FC9" i="2"/>
  <c r="FE11" i="2" s="1"/>
  <c r="FB9" i="2"/>
  <c r="FA9" i="2"/>
  <c r="EZ9" i="2"/>
  <c r="EY9" i="2"/>
  <c r="FA11" i="2" s="1"/>
  <c r="EX9" i="2"/>
  <c r="EW9" i="2"/>
  <c r="EV9" i="2"/>
  <c r="EU9" i="2"/>
  <c r="EW11" i="2" s="1"/>
  <c r="ET9" i="2"/>
  <c r="ES9" i="2"/>
  <c r="ER9" i="2"/>
  <c r="EQ9" i="2"/>
  <c r="EW13" i="2" s="1"/>
  <c r="EP9" i="2"/>
  <c r="EO9" i="2"/>
  <c r="EN9" i="2"/>
  <c r="EM9" i="2"/>
  <c r="EL9" i="2"/>
  <c r="EK9" i="2"/>
  <c r="EJ9" i="2"/>
  <c r="EI9" i="2"/>
  <c r="EK11" i="2" s="1"/>
  <c r="EH9" i="2"/>
  <c r="EG9" i="2"/>
  <c r="EF9" i="2"/>
  <c r="EE9" i="2"/>
  <c r="EG11" i="2" s="1"/>
  <c r="ED9" i="2"/>
  <c r="EC9" i="2"/>
  <c r="EB9" i="2"/>
  <c r="EA9" i="2"/>
  <c r="EC11" i="2" s="1"/>
  <c r="DZ9" i="2"/>
  <c r="DY9" i="2"/>
  <c r="DX9" i="2"/>
  <c r="DW9" i="2"/>
  <c r="DY11" i="2" s="1"/>
  <c r="DV9" i="2"/>
  <c r="DU9" i="2"/>
  <c r="DT9" i="2"/>
  <c r="DS9" i="2"/>
  <c r="DU11" i="2" s="1"/>
  <c r="DR9" i="2"/>
  <c r="DQ9" i="2"/>
  <c r="DP9" i="2"/>
  <c r="DO9" i="2"/>
  <c r="DQ11" i="2" s="1"/>
  <c r="DN9" i="2"/>
  <c r="DM9" i="2"/>
  <c r="DL9" i="2"/>
  <c r="DK9" i="2"/>
  <c r="DQ13" i="2" s="1"/>
  <c r="DJ9" i="2"/>
  <c r="DI9" i="2"/>
  <c r="DH9" i="2"/>
  <c r="DG9" i="2"/>
  <c r="DF9" i="2"/>
  <c r="DE9" i="2"/>
  <c r="DD9" i="2"/>
  <c r="DC9" i="2"/>
  <c r="DE11" i="2" s="1"/>
  <c r="DB9" i="2"/>
  <c r="DA9" i="2"/>
  <c r="CZ9" i="2"/>
  <c r="CY9" i="2"/>
  <c r="DA11" i="2" s="1"/>
  <c r="CX9" i="2"/>
  <c r="CW9" i="2"/>
  <c r="CV9" i="2"/>
  <c r="CU9" i="2"/>
  <c r="DA13" i="2" s="1"/>
  <c r="CT9" i="2"/>
  <c r="CS9" i="2"/>
  <c r="CR9" i="2"/>
  <c r="CQ9" i="2"/>
  <c r="CS11" i="2" s="1"/>
  <c r="CP9" i="2"/>
  <c r="CO9" i="2"/>
  <c r="CN9" i="2"/>
  <c r="CM9" i="2"/>
  <c r="CO11" i="2" s="1"/>
  <c r="CL9" i="2"/>
  <c r="CK9" i="2"/>
  <c r="CJ9" i="2"/>
  <c r="CI9" i="2"/>
  <c r="CK11" i="2" s="1"/>
  <c r="CH9" i="2"/>
  <c r="CG9" i="2"/>
  <c r="CF9" i="2"/>
  <c r="CE9" i="2"/>
  <c r="CK13" i="2" s="1"/>
  <c r="CD9" i="2"/>
  <c r="CC9" i="2"/>
  <c r="CB9" i="2"/>
  <c r="CA9" i="2"/>
  <c r="BZ9" i="2"/>
  <c r="BY9" i="2"/>
  <c r="BX9" i="2"/>
  <c r="BW9" i="2"/>
  <c r="BV9" i="2"/>
  <c r="BU9" i="2"/>
  <c r="BT9" i="2"/>
  <c r="BS9" i="2"/>
  <c r="BU11" i="2" s="1"/>
  <c r="BR9" i="2"/>
  <c r="BQ9" i="2"/>
  <c r="BP9" i="2"/>
  <c r="BO9" i="2"/>
  <c r="BU13" i="2" s="1"/>
  <c r="BN9" i="2"/>
  <c r="BM9" i="2"/>
  <c r="BL9" i="2"/>
  <c r="BK9" i="2"/>
  <c r="BM11" i="2" s="1"/>
  <c r="BJ9" i="2"/>
  <c r="BI9" i="2"/>
  <c r="BH9" i="2"/>
  <c r="BG9" i="2"/>
  <c r="BI11" i="2" s="1"/>
  <c r="BF9" i="2"/>
  <c r="BE9" i="2"/>
  <c r="BD9" i="2"/>
  <c r="BC9" i="2"/>
  <c r="BE11" i="2" s="1"/>
  <c r="BB9" i="2"/>
  <c r="BA9" i="2"/>
  <c r="AZ9" i="2"/>
  <c r="AY9" i="2"/>
  <c r="BE13" i="2" s="1"/>
  <c r="AX9" i="2"/>
  <c r="AW9" i="2"/>
  <c r="AV9" i="2"/>
  <c r="AU9" i="2"/>
  <c r="BA13" i="2" s="1"/>
  <c r="AT9" i="2"/>
  <c r="AS9" i="2"/>
  <c r="AR9" i="2"/>
  <c r="AT11" i="2" s="1"/>
  <c r="AQ9" i="2"/>
  <c r="AW13" i="2" s="1"/>
  <c r="AP9" i="2"/>
  <c r="AO9" i="2"/>
  <c r="AN9" i="2"/>
  <c r="AM9" i="2"/>
  <c r="AS13" i="2" s="1"/>
  <c r="AL9" i="2"/>
  <c r="AK9" i="2"/>
  <c r="AJ9" i="2"/>
  <c r="AI9" i="2"/>
  <c r="AO13" i="2" s="1"/>
  <c r="AH9" i="2"/>
  <c r="AJ11" i="2" s="1"/>
  <c r="AG9" i="2"/>
  <c r="AF9" i="2"/>
  <c r="AE9" i="2"/>
  <c r="AD9" i="2"/>
  <c r="AF11" i="2" s="1"/>
  <c r="AC9" i="2"/>
  <c r="AB9" i="2"/>
  <c r="AA9" i="2"/>
  <c r="AG13" i="2" s="1"/>
  <c r="Z9" i="2"/>
  <c r="AB11" i="2" s="1"/>
  <c r="Y9" i="2"/>
  <c r="X9" i="2"/>
  <c r="W9" i="2"/>
  <c r="AC13" i="2" s="1"/>
  <c r="V9" i="2"/>
  <c r="X11" i="2" s="1"/>
  <c r="U9" i="2"/>
  <c r="T9" i="2"/>
  <c r="S9" i="2"/>
  <c r="Y13" i="2" s="1"/>
  <c r="R9" i="2"/>
  <c r="T11" i="2" s="1"/>
  <c r="Q9" i="2"/>
  <c r="P9" i="2"/>
  <c r="V13" i="2" s="1"/>
  <c r="O9" i="2"/>
  <c r="U13" i="2" s="1"/>
  <c r="N9" i="2"/>
  <c r="P11" i="2" s="1"/>
  <c r="M9" i="2"/>
  <c r="L9" i="2"/>
  <c r="K9" i="2"/>
  <c r="Q13" i="2" s="1"/>
  <c r="J9" i="2"/>
  <c r="L11" i="2" s="1"/>
  <c r="I9" i="2"/>
  <c r="H9" i="2"/>
  <c r="G9" i="2"/>
  <c r="M13" i="2" s="1"/>
  <c r="F9" i="2"/>
  <c r="H11" i="2" s="1"/>
  <c r="E9" i="2"/>
  <c r="D9" i="2"/>
  <c r="C9" i="2"/>
  <c r="S163" i="3" l="1"/>
  <c r="G163" i="3"/>
  <c r="S107" i="3"/>
  <c r="G107" i="3"/>
  <c r="S51" i="3"/>
  <c r="G51" i="3"/>
  <c r="G142" i="3"/>
  <c r="G86" i="3"/>
  <c r="G30" i="3"/>
  <c r="P170" i="3"/>
  <c r="P128" i="3"/>
  <c r="P93" i="3"/>
  <c r="P58" i="3"/>
  <c r="P16" i="3"/>
  <c r="S142" i="3"/>
  <c r="S86" i="3"/>
  <c r="S30" i="3"/>
  <c r="P177" i="3"/>
  <c r="P65" i="3"/>
  <c r="G9" i="3"/>
  <c r="G135" i="3"/>
  <c r="G79" i="3"/>
  <c r="G23" i="3"/>
  <c r="P156" i="3"/>
  <c r="P121" i="3"/>
  <c r="P86" i="3"/>
  <c r="P44" i="3"/>
  <c r="S9" i="3"/>
  <c r="S135" i="3"/>
  <c r="S79" i="3"/>
  <c r="S23" i="3"/>
  <c r="P142" i="3"/>
  <c r="P100" i="3"/>
  <c r="P30" i="3"/>
  <c r="G170" i="3"/>
  <c r="G114" i="3"/>
  <c r="G58" i="3"/>
  <c r="P184" i="3"/>
  <c r="P149" i="3"/>
  <c r="P114" i="3"/>
  <c r="P72" i="3"/>
  <c r="P37" i="3"/>
  <c r="S170" i="3"/>
  <c r="S114" i="3"/>
  <c r="S58" i="3"/>
  <c r="J149" i="3"/>
  <c r="J121" i="3"/>
  <c r="J65" i="3"/>
  <c r="J37" i="3"/>
  <c r="M163" i="3"/>
  <c r="M135" i="3"/>
  <c r="M79" i="3"/>
  <c r="M51" i="3"/>
  <c r="V149" i="3"/>
  <c r="V121" i="3"/>
  <c r="V65" i="3"/>
  <c r="G184" i="3"/>
  <c r="G156" i="3"/>
  <c r="G128" i="3"/>
  <c r="G100" i="3"/>
  <c r="G72" i="3"/>
  <c r="G44" i="3"/>
  <c r="G16" i="3"/>
  <c r="J170" i="3"/>
  <c r="J142" i="3"/>
  <c r="J114" i="3"/>
  <c r="J86" i="3"/>
  <c r="J58" i="3"/>
  <c r="J30" i="3"/>
  <c r="M184" i="3"/>
  <c r="M156" i="3"/>
  <c r="M128" i="3"/>
  <c r="M100" i="3"/>
  <c r="M72" i="3"/>
  <c r="M44" i="3"/>
  <c r="M16" i="3"/>
  <c r="S184" i="3"/>
  <c r="S156" i="3"/>
  <c r="S128" i="3"/>
  <c r="S100" i="3"/>
  <c r="S72" i="3"/>
  <c r="S44" i="3"/>
  <c r="S16" i="3"/>
  <c r="V170" i="3"/>
  <c r="V142" i="3"/>
  <c r="V114" i="3"/>
  <c r="V86" i="3"/>
  <c r="V58" i="3"/>
  <c r="V30" i="3"/>
  <c r="G177" i="3"/>
  <c r="G149" i="3"/>
  <c r="G121" i="3"/>
  <c r="G93" i="3"/>
  <c r="G65" i="3"/>
  <c r="J9" i="3"/>
  <c r="J163" i="3"/>
  <c r="J135" i="3"/>
  <c r="J107" i="3"/>
  <c r="J79" i="3"/>
  <c r="J51" i="3"/>
  <c r="J23" i="3"/>
  <c r="M177" i="3"/>
  <c r="M149" i="3"/>
  <c r="M121" i="3"/>
  <c r="M93" i="3"/>
  <c r="M65" i="3"/>
  <c r="M37" i="3"/>
  <c r="P9" i="3"/>
  <c r="P163" i="3"/>
  <c r="P135" i="3"/>
  <c r="P107" i="3"/>
  <c r="P79" i="3"/>
  <c r="P51" i="3"/>
  <c r="S177" i="3"/>
  <c r="S149" i="3"/>
  <c r="S121" i="3"/>
  <c r="S93" i="3"/>
  <c r="S65" i="3"/>
  <c r="V9" i="3"/>
  <c r="V163" i="3"/>
  <c r="V135" i="3"/>
  <c r="V107" i="3"/>
  <c r="V79" i="3"/>
  <c r="V51" i="3"/>
  <c r="V23" i="3"/>
  <c r="J184" i="3"/>
  <c r="J156" i="3"/>
  <c r="J128" i="3"/>
  <c r="J100" i="3"/>
  <c r="J72" i="3"/>
  <c r="J44" i="3"/>
  <c r="J16" i="3"/>
  <c r="M170" i="3"/>
  <c r="M142" i="3"/>
  <c r="M114" i="3"/>
  <c r="M86" i="3"/>
  <c r="M58" i="3"/>
  <c r="M30" i="3"/>
  <c r="V184" i="3"/>
  <c r="V156" i="3"/>
  <c r="V128" i="3"/>
  <c r="V100" i="3"/>
  <c r="V72" i="3"/>
  <c r="V44" i="3"/>
  <c r="V16" i="3"/>
  <c r="J177" i="3"/>
  <c r="M9" i="3"/>
  <c r="M107" i="3"/>
  <c r="V177" i="3"/>
  <c r="V93" i="3"/>
  <c r="FS12" i="2"/>
  <c r="AT12" i="2"/>
  <c r="AK13" i="2"/>
  <c r="R13" i="2"/>
  <c r="L12" i="2"/>
  <c r="Z13" i="2"/>
  <c r="AN12" i="2"/>
  <c r="BF13" i="2"/>
  <c r="AZ12" i="2"/>
  <c r="BN13" i="2"/>
  <c r="BR13" i="2"/>
  <c r="BV13" i="2"/>
  <c r="BZ13" i="2"/>
  <c r="CD13" i="2"/>
  <c r="CH13" i="2"/>
  <c r="CL13" i="2"/>
  <c r="CF12" i="2"/>
  <c r="CP13" i="2"/>
  <c r="CT13" i="2"/>
  <c r="CN12" i="2"/>
  <c r="CX13" i="2"/>
  <c r="DB13" i="2"/>
  <c r="CV12" i="2"/>
  <c r="DF13" i="2"/>
  <c r="DJ13" i="2"/>
  <c r="DD12" i="2"/>
  <c r="DN13" i="2"/>
  <c r="DR13" i="2"/>
  <c r="DL12" i="2"/>
  <c r="DV13" i="2"/>
  <c r="DZ13" i="2"/>
  <c r="DT12" i="2"/>
  <c r="ED13" i="2"/>
  <c r="EH13" i="2"/>
  <c r="EB12" i="2"/>
  <c r="EL13" i="2"/>
  <c r="EF12" i="2"/>
  <c r="EP13" i="2"/>
  <c r="ET13" i="2"/>
  <c r="EN12" i="2"/>
  <c r="EX13" i="2"/>
  <c r="FB13" i="2"/>
  <c r="EV12" i="2"/>
  <c r="FF13" i="2"/>
  <c r="FJ13" i="2"/>
  <c r="FD12" i="2"/>
  <c r="FN13" i="2"/>
  <c r="FR13" i="2"/>
  <c r="FL12" i="2"/>
  <c r="FV13" i="2"/>
  <c r="FZ13" i="2"/>
  <c r="FT12" i="2"/>
  <c r="G11" i="2"/>
  <c r="K11" i="2"/>
  <c r="O11" i="2"/>
  <c r="S11" i="2"/>
  <c r="W11" i="2"/>
  <c r="AA11" i="2"/>
  <c r="AE11" i="2"/>
  <c r="AI11" i="2"/>
  <c r="AN11" i="2"/>
  <c r="AS11" i="2"/>
  <c r="BA11" i="2"/>
  <c r="BQ11" i="2"/>
  <c r="BY11" i="2"/>
  <c r="CG11" i="2"/>
  <c r="CW11" i="2"/>
  <c r="DM11" i="2"/>
  <c r="ES11" i="2"/>
  <c r="FI11" i="2"/>
  <c r="FY11" i="2"/>
  <c r="N12" i="2"/>
  <c r="V12" i="2"/>
  <c r="CQ12" i="2"/>
  <c r="DW12" i="2"/>
  <c r="N13" i="2"/>
  <c r="AT13" i="2"/>
  <c r="K13" i="2"/>
  <c r="BW12" i="2"/>
  <c r="O13" i="2"/>
  <c r="I12" i="2"/>
  <c r="S13" i="2"/>
  <c r="M12" i="2"/>
  <c r="W13" i="2"/>
  <c r="AA13" i="2"/>
  <c r="U12" i="2"/>
  <c r="AE13" i="2"/>
  <c r="AI13" i="2"/>
  <c r="AC12" i="2"/>
  <c r="AM13" i="2"/>
  <c r="AQ13" i="2"/>
  <c r="AK12" i="2"/>
  <c r="AM11" i="2"/>
  <c r="AU13" i="2"/>
  <c r="AO12" i="2"/>
  <c r="AQ11" i="2"/>
  <c r="AY13" i="2"/>
  <c r="AS12" i="2"/>
  <c r="AU11" i="2"/>
  <c r="BC13" i="2"/>
  <c r="AW12" i="2"/>
  <c r="AY11" i="2"/>
  <c r="BG13" i="2"/>
  <c r="BA12" i="2"/>
  <c r="BC11" i="2"/>
  <c r="BK13" i="2"/>
  <c r="BE12" i="2"/>
  <c r="BG11" i="2"/>
  <c r="BO13" i="2"/>
  <c r="BI12" i="2"/>
  <c r="BK11" i="2"/>
  <c r="BS13" i="2"/>
  <c r="BM12" i="2"/>
  <c r="BO11" i="2"/>
  <c r="BW13" i="2"/>
  <c r="BQ12" i="2"/>
  <c r="BS11" i="2"/>
  <c r="CA13" i="2"/>
  <c r="BU12" i="2"/>
  <c r="BW11" i="2"/>
  <c r="CE13" i="2"/>
  <c r="BY12" i="2"/>
  <c r="CA11" i="2"/>
  <c r="CC12" i="2"/>
  <c r="CI13" i="2"/>
  <c r="CE11" i="2"/>
  <c r="CG12" i="2"/>
  <c r="CM13" i="2"/>
  <c r="CI11" i="2"/>
  <c r="CK12" i="2"/>
  <c r="CQ13" i="2"/>
  <c r="CM11" i="2"/>
  <c r="CO12" i="2"/>
  <c r="CU13" i="2"/>
  <c r="CQ11" i="2"/>
  <c r="CS12" i="2"/>
  <c r="CY13" i="2"/>
  <c r="CU11" i="2"/>
  <c r="CW12" i="2"/>
  <c r="DC13" i="2"/>
  <c r="CY11" i="2"/>
  <c r="DA12" i="2"/>
  <c r="DG13" i="2"/>
  <c r="DC11" i="2"/>
  <c r="DE12" i="2"/>
  <c r="DK13" i="2"/>
  <c r="DG11" i="2"/>
  <c r="DI12" i="2"/>
  <c r="DO13" i="2"/>
  <c r="DK11" i="2"/>
  <c r="DM12" i="2"/>
  <c r="DS13" i="2"/>
  <c r="DO11" i="2"/>
  <c r="DQ12" i="2"/>
  <c r="DW13" i="2"/>
  <c r="DS11" i="2"/>
  <c r="DU12" i="2"/>
  <c r="EA13" i="2"/>
  <c r="DW11" i="2"/>
  <c r="DY12" i="2"/>
  <c r="EE13" i="2"/>
  <c r="EA11" i="2"/>
  <c r="EC12" i="2"/>
  <c r="EI13" i="2"/>
  <c r="EE11" i="2"/>
  <c r="EG12" i="2"/>
  <c r="EM13" i="2"/>
  <c r="EI11" i="2"/>
  <c r="EK12" i="2"/>
  <c r="EQ13" i="2"/>
  <c r="EM11" i="2"/>
  <c r="EO12" i="2"/>
  <c r="EU13" i="2"/>
  <c r="EQ11" i="2"/>
  <c r="ES12" i="2"/>
  <c r="EY13" i="2"/>
  <c r="EU11" i="2"/>
  <c r="EW12" i="2"/>
  <c r="FC13" i="2"/>
  <c r="EY11" i="2"/>
  <c r="FA12" i="2"/>
  <c r="FG13" i="2"/>
  <c r="FC11" i="2"/>
  <c r="FE12" i="2"/>
  <c r="FK13" i="2"/>
  <c r="FG11" i="2"/>
  <c r="FI12" i="2"/>
  <c r="FO13" i="2"/>
  <c r="FK11" i="2"/>
  <c r="FM12" i="2"/>
  <c r="FS13" i="2"/>
  <c r="FO11" i="2"/>
  <c r="FQ12" i="2"/>
  <c r="FW13" i="2"/>
  <c r="FS11" i="2"/>
  <c r="FU12" i="2"/>
  <c r="GA13" i="2"/>
  <c r="FW11" i="2"/>
  <c r="FY12" i="2"/>
  <c r="GA11" i="2"/>
  <c r="GC12" i="2"/>
  <c r="AO11" i="2"/>
  <c r="BB11" i="2"/>
  <c r="BJ11" i="2"/>
  <c r="BR11" i="2"/>
  <c r="BZ11" i="2"/>
  <c r="CH11" i="2"/>
  <c r="CP11" i="2"/>
  <c r="CX11" i="2"/>
  <c r="DF11" i="2"/>
  <c r="DN11" i="2"/>
  <c r="DV11" i="2"/>
  <c r="ED11" i="2"/>
  <c r="EL11" i="2"/>
  <c r="ET11" i="2"/>
  <c r="FB11" i="2"/>
  <c r="FJ11" i="2"/>
  <c r="FR11" i="2"/>
  <c r="FZ11" i="2"/>
  <c r="G12" i="2"/>
  <c r="O12" i="2"/>
  <c r="W12" i="2"/>
  <c r="AE12" i="2"/>
  <c r="AM12" i="2"/>
  <c r="AU12" i="2"/>
  <c r="BC12" i="2"/>
  <c r="BK12" i="2"/>
  <c r="CY12" i="2"/>
  <c r="EE12" i="2"/>
  <c r="FK12" i="2"/>
  <c r="BB13" i="2"/>
  <c r="I13" i="2"/>
  <c r="J13" i="2"/>
  <c r="D12" i="2"/>
  <c r="P12" i="2"/>
  <c r="X12" i="2"/>
  <c r="AH13" i="2"/>
  <c r="AB12" i="2"/>
  <c r="AP13" i="2"/>
  <c r="AJ12" i="2"/>
  <c r="AX13" i="2"/>
  <c r="AR12" i="2"/>
  <c r="L13" i="2"/>
  <c r="P13" i="2"/>
  <c r="T13" i="2"/>
  <c r="X13" i="2"/>
  <c r="AB13" i="2"/>
  <c r="AF13" i="2"/>
  <c r="AJ13" i="2"/>
  <c r="AN13" i="2"/>
  <c r="AR13" i="2"/>
  <c r="AV13" i="2"/>
  <c r="AZ13" i="2"/>
  <c r="AV11" i="2"/>
  <c r="BD13" i="2"/>
  <c r="AZ11" i="2"/>
  <c r="BH13" i="2"/>
  <c r="BD11" i="2"/>
  <c r="BL13" i="2"/>
  <c r="BH11" i="2"/>
  <c r="BP13" i="2"/>
  <c r="BL11" i="2"/>
  <c r="BT13" i="2"/>
  <c r="BP11" i="2"/>
  <c r="BX13" i="2"/>
  <c r="BR12" i="2"/>
  <c r="BT11" i="2"/>
  <c r="CB13" i="2"/>
  <c r="BV12" i="2"/>
  <c r="BX11" i="2"/>
  <c r="CF13" i="2"/>
  <c r="BZ12" i="2"/>
  <c r="CB11" i="2"/>
  <c r="CJ13" i="2"/>
  <c r="CF11" i="2"/>
  <c r="CD12" i="2"/>
  <c r="CN13" i="2"/>
  <c r="CH12" i="2"/>
  <c r="CJ11" i="2"/>
  <c r="CR13" i="2"/>
  <c r="CN11" i="2"/>
  <c r="CL12" i="2"/>
  <c r="CV13" i="2"/>
  <c r="CP12" i="2"/>
  <c r="CR11" i="2"/>
  <c r="CZ13" i="2"/>
  <c r="CV11" i="2"/>
  <c r="CT12" i="2"/>
  <c r="DD13" i="2"/>
  <c r="CX12" i="2"/>
  <c r="CZ11" i="2"/>
  <c r="DH13" i="2"/>
  <c r="DD11" i="2"/>
  <c r="DB12" i="2"/>
  <c r="DL13" i="2"/>
  <c r="DF12" i="2"/>
  <c r="DH11" i="2"/>
  <c r="DP13" i="2"/>
  <c r="DL11" i="2"/>
  <c r="DJ12" i="2"/>
  <c r="DT13" i="2"/>
  <c r="DN12" i="2"/>
  <c r="DP11" i="2"/>
  <c r="DX13" i="2"/>
  <c r="DT11" i="2"/>
  <c r="DR12" i="2"/>
  <c r="EB13" i="2"/>
  <c r="DV12" i="2"/>
  <c r="DX11" i="2"/>
  <c r="EF13" i="2"/>
  <c r="EB11" i="2"/>
  <c r="DZ12" i="2"/>
  <c r="EJ13" i="2"/>
  <c r="ED12" i="2"/>
  <c r="EF11" i="2"/>
  <c r="EN13" i="2"/>
  <c r="EJ11" i="2"/>
  <c r="EH12" i="2"/>
  <c r="ER13" i="2"/>
  <c r="EL12" i="2"/>
  <c r="EN11" i="2"/>
  <c r="EV13" i="2"/>
  <c r="ER11" i="2"/>
  <c r="EP12" i="2"/>
  <c r="EZ13" i="2"/>
  <c r="ET12" i="2"/>
  <c r="EV11" i="2"/>
  <c r="FD13" i="2"/>
  <c r="EZ11" i="2"/>
  <c r="EX12" i="2"/>
  <c r="FH13" i="2"/>
  <c r="FB12" i="2"/>
  <c r="FD11" i="2"/>
  <c r="FL13" i="2"/>
  <c r="FH11" i="2"/>
  <c r="FF12" i="2"/>
  <c r="FP13" i="2"/>
  <c r="FJ12" i="2"/>
  <c r="FL11" i="2"/>
  <c r="FT13" i="2"/>
  <c r="FP11" i="2"/>
  <c r="FN12" i="2"/>
  <c r="FX13" i="2"/>
  <c r="FR12" i="2"/>
  <c r="FT11" i="2"/>
  <c r="GB13" i="2"/>
  <c r="FX11" i="2"/>
  <c r="FV12" i="2"/>
  <c r="FZ12" i="2"/>
  <c r="GB11" i="2"/>
  <c r="E11" i="2"/>
  <c r="I11" i="2"/>
  <c r="M11" i="2"/>
  <c r="Q11" i="2"/>
  <c r="U11" i="2"/>
  <c r="Y11" i="2"/>
  <c r="AC11" i="2"/>
  <c r="AG11" i="2"/>
  <c r="AK11" i="2"/>
  <c r="AP11" i="2"/>
  <c r="AW11" i="2"/>
  <c r="CC11" i="2"/>
  <c r="DI11" i="2"/>
  <c r="EO11" i="2"/>
  <c r="FU11" i="2"/>
  <c r="GC11" i="2"/>
  <c r="J12" i="2"/>
  <c r="R12" i="2"/>
  <c r="Z12" i="2"/>
  <c r="AH12" i="2"/>
  <c r="AP12" i="2"/>
  <c r="AX12" i="2"/>
  <c r="BF12" i="2"/>
  <c r="BN12" i="2"/>
  <c r="AD13" i="2"/>
  <c r="BJ13" i="2"/>
  <c r="BI13" i="2"/>
  <c r="BM13" i="2"/>
  <c r="BQ13" i="2"/>
  <c r="BY13" i="2"/>
  <c r="CC13" i="2"/>
  <c r="CG13" i="2"/>
  <c r="CE12" i="2"/>
  <c r="CO13" i="2"/>
  <c r="CS13" i="2"/>
  <c r="CM12" i="2"/>
  <c r="CW13" i="2"/>
  <c r="CU12" i="2"/>
  <c r="DE13" i="2"/>
  <c r="DI13" i="2"/>
  <c r="DC12" i="2"/>
  <c r="DM13" i="2"/>
  <c r="DK12" i="2"/>
  <c r="DU13" i="2"/>
  <c r="DY13" i="2"/>
  <c r="DS12" i="2"/>
  <c r="EC13" i="2"/>
  <c r="EA12" i="2"/>
  <c r="EK13" i="2"/>
  <c r="EO13" i="2"/>
  <c r="EI12" i="2"/>
  <c r="ES13" i="2"/>
  <c r="EQ12" i="2"/>
  <c r="FA13" i="2"/>
  <c r="FE13" i="2"/>
  <c r="EY12" i="2"/>
  <c r="FI13" i="2"/>
  <c r="FG12" i="2"/>
  <c r="FQ13" i="2"/>
  <c r="FU13" i="2"/>
  <c r="FO12" i="2"/>
  <c r="FY13" i="2"/>
  <c r="FW12" i="2"/>
  <c r="F11" i="2"/>
  <c r="J11" i="2"/>
  <c r="N11" i="2"/>
  <c r="R11" i="2"/>
  <c r="V11" i="2"/>
  <c r="Z11" i="2"/>
  <c r="AD11" i="2"/>
  <c r="AH11" i="2"/>
  <c r="AL11" i="2"/>
  <c r="AR11" i="2"/>
  <c r="AX11" i="2"/>
  <c r="BF11" i="2"/>
  <c r="BN11" i="2"/>
  <c r="BV11" i="2"/>
  <c r="CD11" i="2"/>
  <c r="CL11" i="2"/>
  <c r="CT11" i="2"/>
  <c r="DB11" i="2"/>
  <c r="DJ11" i="2"/>
  <c r="DR11" i="2"/>
  <c r="DZ11" i="2"/>
  <c r="EH11" i="2"/>
  <c r="EP11" i="2"/>
  <c r="EX11" i="2"/>
  <c r="FF11" i="2"/>
  <c r="FN11" i="2"/>
  <c r="FV11" i="2"/>
  <c r="C12" i="2"/>
  <c r="K12" i="2"/>
  <c r="S12" i="2"/>
  <c r="AA12" i="2"/>
  <c r="AI12" i="2"/>
  <c r="AQ12" i="2"/>
  <c r="AY12" i="2"/>
  <c r="BG12" i="2"/>
  <c r="BO12" i="2"/>
  <c r="CI12" i="2"/>
  <c r="DO12" i="2"/>
  <c r="EU12" i="2"/>
  <c r="AL13" i="2"/>
  <c r="EG13" i="2"/>
  <c r="BS12" i="2" l="1"/>
  <c r="F12" i="2"/>
  <c r="GB12" i="2"/>
  <c r="FP12" i="2"/>
  <c r="FH12" i="2"/>
  <c r="DX12" i="2"/>
  <c r="DP12" i="2"/>
  <c r="DH12" i="2"/>
  <c r="BX12" i="2"/>
  <c r="BP12" i="2"/>
  <c r="BH12" i="2"/>
  <c r="AF12" i="2"/>
  <c r="AL12" i="2"/>
  <c r="EM12" i="2"/>
  <c r="AG12" i="2"/>
  <c r="Y12" i="2"/>
  <c r="Q12" i="2"/>
  <c r="E12" i="2"/>
  <c r="FC12" i="2"/>
  <c r="AD12" i="2"/>
  <c r="FX12" i="2"/>
  <c r="EZ12" i="2"/>
  <c r="ER12" i="2"/>
  <c r="EJ12" i="2"/>
  <c r="CZ12" i="2"/>
  <c r="CR12" i="2"/>
  <c r="CJ12" i="2"/>
  <c r="CB12" i="2"/>
  <c r="T12" i="2"/>
  <c r="H12" i="2"/>
  <c r="BJ12" i="2"/>
  <c r="GA12" i="2"/>
  <c r="DG12" i="2"/>
  <c r="BT12" i="2"/>
  <c r="BL12" i="2"/>
  <c r="BD12" i="2"/>
  <c r="AV12" i="2"/>
  <c r="BB12" i="2"/>
  <c r="CA12" i="2"/>
</calcChain>
</file>

<file path=xl/sharedStrings.xml><?xml version="1.0" encoding="utf-8"?>
<sst xmlns="http://schemas.openxmlformats.org/spreadsheetml/2006/main" count="846" uniqueCount="229">
  <si>
    <t>DATES</t>
  </si>
  <si>
    <t>EVERGLADES</t>
  </si>
  <si>
    <t>CHARLESTON</t>
  </si>
  <si>
    <t>7/1</t>
  </si>
  <si>
    <t>CANAVERAL</t>
  </si>
  <si>
    <t>7/2</t>
  </si>
  <si>
    <t>JACKSONVILLE</t>
  </si>
  <si>
    <t>7/3</t>
  </si>
  <si>
    <t>MIAMI</t>
  </si>
  <si>
    <t>7/4</t>
  </si>
  <si>
    <t>PALM BEACH</t>
  </si>
  <si>
    <t>7/5</t>
  </si>
  <si>
    <t>SAVANNAH</t>
  </si>
  <si>
    <t>7/6</t>
  </si>
  <si>
    <t>SUM</t>
  </si>
  <si>
    <t>7/7</t>
  </si>
  <si>
    <t>JLUY</t>
  </si>
  <si>
    <t>AUGUST</t>
  </si>
  <si>
    <t>SEPTEMBER</t>
  </si>
  <si>
    <t>OCTOBER</t>
  </si>
  <si>
    <t>NOVEMBER</t>
  </si>
  <si>
    <t>DECEMBER</t>
  </si>
  <si>
    <t>7/8</t>
  </si>
  <si>
    <t>7/9</t>
  </si>
  <si>
    <t>7/10</t>
  </si>
  <si>
    <t>7/11</t>
  </si>
  <si>
    <t>7/12</t>
  </si>
  <si>
    <t>7/13</t>
  </si>
  <si>
    <t>7/14</t>
  </si>
  <si>
    <t>7/15</t>
  </si>
  <si>
    <t>7/16</t>
  </si>
  <si>
    <t>7/17</t>
  </si>
  <si>
    <t>7/18</t>
  </si>
  <si>
    <t>7/19</t>
  </si>
  <si>
    <t>7/20</t>
  </si>
  <si>
    <t>7/21</t>
  </si>
  <si>
    <t>7/22</t>
  </si>
  <si>
    <t>7/23</t>
  </si>
  <si>
    <t>7/24</t>
  </si>
  <si>
    <t>7/25</t>
  </si>
  <si>
    <t>7/26</t>
  </si>
  <si>
    <t>7/27</t>
  </si>
  <si>
    <t>7/28</t>
  </si>
  <si>
    <t>7/29</t>
  </si>
  <si>
    <t>7/30</t>
  </si>
  <si>
    <t>8/1</t>
  </si>
  <si>
    <t>8/2</t>
  </si>
  <si>
    <t>8/3</t>
  </si>
  <si>
    <t>8/4</t>
  </si>
  <si>
    <t>8/5</t>
  </si>
  <si>
    <t>8/6</t>
  </si>
  <si>
    <t>8/7</t>
  </si>
  <si>
    <t>8/8</t>
  </si>
  <si>
    <t>8/9</t>
  </si>
  <si>
    <t>8/10</t>
  </si>
  <si>
    <t>8/11</t>
  </si>
  <si>
    <t>8/12</t>
  </si>
  <si>
    <t>8/13</t>
  </si>
  <si>
    <t>8/14</t>
  </si>
  <si>
    <t>8/15</t>
  </si>
  <si>
    <t>8/16</t>
  </si>
  <si>
    <t>8/17</t>
  </si>
  <si>
    <t>8/18</t>
  </si>
  <si>
    <t>8/19</t>
  </si>
  <si>
    <t>8/20</t>
  </si>
  <si>
    <t>8/21</t>
  </si>
  <si>
    <t>8/22</t>
  </si>
  <si>
    <t>8/23</t>
  </si>
  <si>
    <t>8/24</t>
  </si>
  <si>
    <t>8/25</t>
  </si>
  <si>
    <t>8/26</t>
  </si>
  <si>
    <t>8/27</t>
  </si>
  <si>
    <t>8/28</t>
  </si>
  <si>
    <t>8/29</t>
  </si>
  <si>
    <t>8/30</t>
  </si>
  <si>
    <t>8/31</t>
  </si>
  <si>
    <t>9/1</t>
  </si>
  <si>
    <t>9/2</t>
  </si>
  <si>
    <t>9/3</t>
  </si>
  <si>
    <t>9/4</t>
  </si>
  <si>
    <t>9/5</t>
  </si>
  <si>
    <t>9/6</t>
  </si>
  <si>
    <t>9/9</t>
  </si>
  <si>
    <t>9/7</t>
  </si>
  <si>
    <t>9/16</t>
  </si>
  <si>
    <t>9/8</t>
  </si>
  <si>
    <t>9/23</t>
  </si>
  <si>
    <t>9/30</t>
  </si>
  <si>
    <t>9/10</t>
  </si>
  <si>
    <t>10/7</t>
  </si>
  <si>
    <t>9/11</t>
  </si>
  <si>
    <t>10/14</t>
  </si>
  <si>
    <t>9/12</t>
  </si>
  <si>
    <t>10/21</t>
  </si>
  <si>
    <t>9/13</t>
  </si>
  <si>
    <t>10/28</t>
  </si>
  <si>
    <t>9/14</t>
  </si>
  <si>
    <t>11/4</t>
  </si>
  <si>
    <t>9/15</t>
  </si>
  <si>
    <t>11/11</t>
  </si>
  <si>
    <t>11/18</t>
  </si>
  <si>
    <t>9/17</t>
  </si>
  <si>
    <t>11/25</t>
  </si>
  <si>
    <t>9/18</t>
  </si>
  <si>
    <t>12/2</t>
  </si>
  <si>
    <t>9/19</t>
  </si>
  <si>
    <t>12/9</t>
  </si>
  <si>
    <t>9/20</t>
  </si>
  <si>
    <t>12/16</t>
  </si>
  <si>
    <t>9/21</t>
  </si>
  <si>
    <t>12/23</t>
  </si>
  <si>
    <t>9/22</t>
  </si>
  <si>
    <t>12/30</t>
  </si>
  <si>
    <t>9/24</t>
  </si>
  <si>
    <t>9/25</t>
  </si>
  <si>
    <t>9/26</t>
  </si>
  <si>
    <t>9/27</t>
  </si>
  <si>
    <t>9/28</t>
  </si>
  <si>
    <t>9/29</t>
  </si>
  <si>
    <t>10/1</t>
  </si>
  <si>
    <t>10/2</t>
  </si>
  <si>
    <t>10/3</t>
  </si>
  <si>
    <t>10/4</t>
  </si>
  <si>
    <t>10/5</t>
  </si>
  <si>
    <t>10/6</t>
  </si>
  <si>
    <t>10/8</t>
  </si>
  <si>
    <t>10/9</t>
  </si>
  <si>
    <t>10/10</t>
  </si>
  <si>
    <t>10/11</t>
  </si>
  <si>
    <t>10/12</t>
  </si>
  <si>
    <t>10/13</t>
  </si>
  <si>
    <t>10/15</t>
  </si>
  <si>
    <t>10/16</t>
  </si>
  <si>
    <t>10/17</t>
  </si>
  <si>
    <t>10/18</t>
  </si>
  <si>
    <t>10/19</t>
  </si>
  <si>
    <t>10/20</t>
  </si>
  <si>
    <t>10/22</t>
  </si>
  <si>
    <t>10/23</t>
  </si>
  <si>
    <t>10/24</t>
  </si>
  <si>
    <t>10/25</t>
  </si>
  <si>
    <t>10/26</t>
  </si>
  <si>
    <t>10/27</t>
  </si>
  <si>
    <t>10/29</t>
  </si>
  <si>
    <t>10/30</t>
  </si>
  <si>
    <t>10/31</t>
  </si>
  <si>
    <t>11/1</t>
  </si>
  <si>
    <t>11/2</t>
  </si>
  <si>
    <t>11/3</t>
  </si>
  <si>
    <t>11/5</t>
  </si>
  <si>
    <t>11/6</t>
  </si>
  <si>
    <t>11/7</t>
  </si>
  <si>
    <t>11/8</t>
  </si>
  <si>
    <t>11/9</t>
  </si>
  <si>
    <t>11/10</t>
  </si>
  <si>
    <t>11/12</t>
  </si>
  <si>
    <t>11/13</t>
  </si>
  <si>
    <t>11/14</t>
  </si>
  <si>
    <t>11/15</t>
  </si>
  <si>
    <t>11/16</t>
  </si>
  <si>
    <t>11/17</t>
  </si>
  <si>
    <t>11/19</t>
  </si>
  <si>
    <t>11/20</t>
  </si>
  <si>
    <t>11/21</t>
  </si>
  <si>
    <t>11/22</t>
  </si>
  <si>
    <t>11/23</t>
  </si>
  <si>
    <t>11/24</t>
  </si>
  <si>
    <t>11/26</t>
  </si>
  <si>
    <t>11/27</t>
  </si>
  <si>
    <t>11/28</t>
  </si>
  <si>
    <t>11/29</t>
  </si>
  <si>
    <t>11/30</t>
  </si>
  <si>
    <t>12/1</t>
  </si>
  <si>
    <t>12/3</t>
  </si>
  <si>
    <t>12/4</t>
  </si>
  <si>
    <t>12/5</t>
  </si>
  <si>
    <t>12/6</t>
  </si>
  <si>
    <t>12/7</t>
  </si>
  <si>
    <t>12/8</t>
  </si>
  <si>
    <t>12/10</t>
  </si>
  <si>
    <t>12/11</t>
  </si>
  <si>
    <t>12/12</t>
  </si>
  <si>
    <t>12/13</t>
  </si>
  <si>
    <t>12/14</t>
  </si>
  <si>
    <t>12/15</t>
  </si>
  <si>
    <t>12/17</t>
  </si>
  <si>
    <t>12/18</t>
  </si>
  <si>
    <t>12/19</t>
  </si>
  <si>
    <t>12/20</t>
  </si>
  <si>
    <t>12/21</t>
  </si>
  <si>
    <t>12/22</t>
  </si>
  <si>
    <t>12/24</t>
  </si>
  <si>
    <t>12/25</t>
  </si>
  <si>
    <t>12/26</t>
  </si>
  <si>
    <t>12/27</t>
  </si>
  <si>
    <t>12/28</t>
  </si>
  <si>
    <t>12/29</t>
  </si>
  <si>
    <t>12/31</t>
  </si>
  <si>
    <t>MAX</t>
  </si>
  <si>
    <t>WEEKLY</t>
  </si>
  <si>
    <t>CAPACITY</t>
  </si>
  <si>
    <t>total</t>
  </si>
  <si>
    <t>Regional Arrivals</t>
  </si>
  <si>
    <t>te</t>
  </si>
  <si>
    <t>ta</t>
  </si>
  <si>
    <t>td</t>
  </si>
  <si>
    <t>tr</t>
  </si>
  <si>
    <t>Ra</t>
  </si>
  <si>
    <t>Ro</t>
  </si>
  <si>
    <t>Rr</t>
  </si>
  <si>
    <t>R</t>
  </si>
  <si>
    <t>Regional</t>
  </si>
  <si>
    <t>e</t>
  </si>
  <si>
    <t>a</t>
  </si>
  <si>
    <t>r</t>
  </si>
  <si>
    <t>o</t>
  </si>
  <si>
    <t>a,o</t>
  </si>
  <si>
    <t>VESSEL TYPE</t>
  </si>
  <si>
    <t>PORT OF CALL</t>
  </si>
  <si>
    <t>ABSORPTION</t>
  </si>
  <si>
    <t>DISRUPTION</t>
  </si>
  <si>
    <t>RECOVERY</t>
  </si>
  <si>
    <t>RESILIENCE</t>
  </si>
  <si>
    <t>CONTAINER CARGO VESSELS</t>
  </si>
  <si>
    <t>NULL</t>
  </si>
  <si>
    <t>NON-CONTAINER CARGO VESSELS</t>
  </si>
  <si>
    <t>TANKER VESSELS</t>
  </si>
  <si>
    <t>PASSENGER VESSELS</t>
  </si>
  <si>
    <t>REGIONAL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</si>
</sst>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"/>
  </numFmts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92D050"/>
        <bgColor rgb="FF000000"/>
      </patternFill>
    </fill>
    <fill>
      <patternFill patternType="solid">
        <fgColor rgb="FFE7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8">
    <xf numFmtId="0" fontId="0" fillId="0" borderId="0" xfId="0"/>
    <xf numFmtId="14" fontId="2" fillId="0" borderId="0" xfId="0" applyNumberFormat="1" applyFont="1" applyFill="1"/>
    <xf numFmtId="0" fontId="2" fillId="0" borderId="0" xfId="0" applyFont="1" applyFill="1"/>
    <xf numFmtId="0" fontId="0" fillId="0" borderId="1" xfId="0" applyBorder="1"/>
    <xf numFmtId="2" fontId="3" fillId="3" borderId="0" xfId="0" applyNumberFormat="1" applyFont="1" applyFill="1" applyBorder="1"/>
    <xf numFmtId="14" fontId="0" fillId="0" borderId="0" xfId="0" applyNumberFormat="1"/>
    <xf numFmtId="0" fontId="3" fillId="0" borderId="0" xfId="0" applyFont="1" applyFill="1" applyBorder="1"/>
    <xf numFmtId="2" fontId="3" fillId="3" borderId="1" xfId="0" applyNumberFormat="1" applyFont="1" applyFill="1" applyBorder="1"/>
    <xf numFmtId="0" fontId="3" fillId="0" borderId="0" xfId="0" applyFont="1" applyFill="1" applyBorder="1" applyAlignment="1">
      <alignment horizontal="right"/>
    </xf>
    <xf numFmtId="2" fontId="0" fillId="0" borderId="0" xfId="0" applyNumberFormat="1"/>
    <xf numFmtId="1" fontId="3" fillId="0" borderId="0" xfId="0" applyNumberFormat="1" applyFont="1" applyFill="1" applyBorder="1"/>
    <xf numFmtId="14" fontId="1" fillId="2" borderId="1" xfId="1" applyNumberFormat="1" applyBorder="1"/>
    <xf numFmtId="0" fontId="1" fillId="2" borderId="2" xfId="1" applyBorder="1"/>
    <xf numFmtId="0" fontId="0" fillId="0" borderId="3" xfId="0" applyBorder="1"/>
    <xf numFmtId="0" fontId="0" fillId="0" borderId="2" xfId="0" applyBorder="1"/>
    <xf numFmtId="0" fontId="0" fillId="0" borderId="0" xfId="0" applyFill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64" fontId="5" fillId="4" borderId="10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5" fillId="5" borderId="10" xfId="0" applyFont="1" applyFill="1" applyBorder="1" applyAlignment="1">
      <alignment horizontal="center" vertical="center"/>
    </xf>
    <xf numFmtId="164" fontId="5" fillId="5" borderId="10" xfId="0" applyNumberFormat="1" applyFont="1" applyFill="1" applyBorder="1" applyAlignment="1">
      <alignment horizontal="center" vertical="center"/>
    </xf>
    <xf numFmtId="16" fontId="0" fillId="0" borderId="0" xfId="0" applyNumberFormat="1"/>
    <xf numFmtId="165" fontId="2" fillId="0" borderId="0" xfId="0" applyNumberFormat="1" applyFont="1" applyFill="1"/>
    <xf numFmtId="0" fontId="4" fillId="0" borderId="7" xfId="0" applyFont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CONTAINERIZED</a:t>
            </a:r>
            <a:r>
              <a:rPr lang="en-US" baseline="0"/>
              <a:t> VESSEL ARRIVALS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'ALL CONTAINERS'!$Y$85</c:f>
              <c:strCache>
                <c:ptCount val="1"/>
                <c:pt idx="0">
                  <c:v>EVERGLADES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'ALL CONTAINERS'!$X$86:$X$128</c:f>
              <c:strCache>
                <c:ptCount val="43"/>
                <c:pt idx="0">
                  <c:v>9/23</c:v>
                </c:pt>
                <c:pt idx="1">
                  <c:v>9/24</c:v>
                </c:pt>
                <c:pt idx="2">
                  <c:v>9/25</c:v>
                </c:pt>
                <c:pt idx="3">
                  <c:v>9/26</c:v>
                </c:pt>
                <c:pt idx="4">
                  <c:v>9/27</c:v>
                </c:pt>
                <c:pt idx="5">
                  <c:v>9/28</c:v>
                </c:pt>
                <c:pt idx="6">
                  <c:v>9/29</c:v>
                </c:pt>
                <c:pt idx="7">
                  <c:v>9/30</c:v>
                </c:pt>
                <c:pt idx="8">
                  <c:v>10/1</c:v>
                </c:pt>
                <c:pt idx="9">
                  <c:v>10/2</c:v>
                </c:pt>
                <c:pt idx="10">
                  <c:v>10/3</c:v>
                </c:pt>
                <c:pt idx="11">
                  <c:v>10/4</c:v>
                </c:pt>
                <c:pt idx="12">
                  <c:v>10/5</c:v>
                </c:pt>
                <c:pt idx="13">
                  <c:v>10/6</c:v>
                </c:pt>
                <c:pt idx="14">
                  <c:v>10/7</c:v>
                </c:pt>
                <c:pt idx="15">
                  <c:v>10/8</c:v>
                </c:pt>
                <c:pt idx="16">
                  <c:v>10/9</c:v>
                </c:pt>
                <c:pt idx="17">
                  <c:v>10/10</c:v>
                </c:pt>
                <c:pt idx="18">
                  <c:v>10/11</c:v>
                </c:pt>
                <c:pt idx="19">
                  <c:v>10/12</c:v>
                </c:pt>
                <c:pt idx="20">
                  <c:v>10/13</c:v>
                </c:pt>
                <c:pt idx="21">
                  <c:v>10/14</c:v>
                </c:pt>
                <c:pt idx="22">
                  <c:v>10/15</c:v>
                </c:pt>
                <c:pt idx="23">
                  <c:v>10/16</c:v>
                </c:pt>
                <c:pt idx="24">
                  <c:v>10/17</c:v>
                </c:pt>
                <c:pt idx="25">
                  <c:v>10/18</c:v>
                </c:pt>
                <c:pt idx="26">
                  <c:v>10/19</c:v>
                </c:pt>
                <c:pt idx="27">
                  <c:v>10/20</c:v>
                </c:pt>
                <c:pt idx="28">
                  <c:v>10/21</c:v>
                </c:pt>
                <c:pt idx="29">
                  <c:v>10/22</c:v>
                </c:pt>
                <c:pt idx="30">
                  <c:v>10/23</c:v>
                </c:pt>
                <c:pt idx="31">
                  <c:v>10/24</c:v>
                </c:pt>
                <c:pt idx="32">
                  <c:v>10/25</c:v>
                </c:pt>
                <c:pt idx="33">
                  <c:v>10/26</c:v>
                </c:pt>
                <c:pt idx="34">
                  <c:v>10/27</c:v>
                </c:pt>
                <c:pt idx="35">
                  <c:v>10/28</c:v>
                </c:pt>
                <c:pt idx="36">
                  <c:v>10/29</c:v>
                </c:pt>
                <c:pt idx="37">
                  <c:v>10/30</c:v>
                </c:pt>
                <c:pt idx="38">
                  <c:v>10/31</c:v>
                </c:pt>
                <c:pt idx="39">
                  <c:v>11/1</c:v>
                </c:pt>
                <c:pt idx="40">
                  <c:v>11/2</c:v>
                </c:pt>
                <c:pt idx="41">
                  <c:v>11/3</c:v>
                </c:pt>
                <c:pt idx="42">
                  <c:v>11/4</c:v>
                </c:pt>
              </c:strCache>
            </c:strRef>
          </c:cat>
          <c:val>
            <c:numRef>
              <c:f>'ALL CONTAINERS'!$Y$86:$Y$128</c:f>
              <c:numCache>
                <c:formatCode>General</c:formatCode>
                <c:ptCount val="43"/>
                <c:pt idx="0">
                  <c:v>9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12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4</c:v>
                </c:pt>
                <c:pt idx="12">
                  <c:v>0</c:v>
                </c:pt>
                <c:pt idx="13">
                  <c:v>0</c:v>
                </c:pt>
                <c:pt idx="14">
                  <c:v>5</c:v>
                </c:pt>
                <c:pt idx="15">
                  <c:v>9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8</c:v>
                </c:pt>
                <c:pt idx="25">
                  <c:v>2</c:v>
                </c:pt>
                <c:pt idx="26">
                  <c:v>8</c:v>
                </c:pt>
                <c:pt idx="27">
                  <c:v>8</c:v>
                </c:pt>
                <c:pt idx="28">
                  <c:v>17</c:v>
                </c:pt>
                <c:pt idx="29">
                  <c:v>6</c:v>
                </c:pt>
                <c:pt idx="30">
                  <c:v>4</c:v>
                </c:pt>
                <c:pt idx="31">
                  <c:v>4</c:v>
                </c:pt>
                <c:pt idx="32">
                  <c:v>1</c:v>
                </c:pt>
                <c:pt idx="33">
                  <c:v>7</c:v>
                </c:pt>
                <c:pt idx="34">
                  <c:v>7</c:v>
                </c:pt>
                <c:pt idx="35">
                  <c:v>4</c:v>
                </c:pt>
                <c:pt idx="36">
                  <c:v>4</c:v>
                </c:pt>
                <c:pt idx="37">
                  <c:v>6</c:v>
                </c:pt>
                <c:pt idx="38">
                  <c:v>7</c:v>
                </c:pt>
                <c:pt idx="39">
                  <c:v>2</c:v>
                </c:pt>
                <c:pt idx="40">
                  <c:v>9</c:v>
                </c:pt>
                <c:pt idx="41">
                  <c:v>9</c:v>
                </c:pt>
                <c:pt idx="42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B5-45B0-9504-6D885B54F388}"/>
            </c:ext>
          </c:extLst>
        </c:ser>
        <c:ser>
          <c:idx val="1"/>
          <c:order val="1"/>
          <c:tx>
            <c:strRef>
              <c:f>'ALL CONTAINERS'!$Z$85</c:f>
              <c:strCache>
                <c:ptCount val="1"/>
                <c:pt idx="0">
                  <c:v>CHARLESTON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'ALL CONTAINERS'!$X$86:$X$128</c:f>
              <c:strCache>
                <c:ptCount val="43"/>
                <c:pt idx="0">
                  <c:v>9/23</c:v>
                </c:pt>
                <c:pt idx="1">
                  <c:v>9/24</c:v>
                </c:pt>
                <c:pt idx="2">
                  <c:v>9/25</c:v>
                </c:pt>
                <c:pt idx="3">
                  <c:v>9/26</c:v>
                </c:pt>
                <c:pt idx="4">
                  <c:v>9/27</c:v>
                </c:pt>
                <c:pt idx="5">
                  <c:v>9/28</c:v>
                </c:pt>
                <c:pt idx="6">
                  <c:v>9/29</c:v>
                </c:pt>
                <c:pt idx="7">
                  <c:v>9/30</c:v>
                </c:pt>
                <c:pt idx="8">
                  <c:v>10/1</c:v>
                </c:pt>
                <c:pt idx="9">
                  <c:v>10/2</c:v>
                </c:pt>
                <c:pt idx="10">
                  <c:v>10/3</c:v>
                </c:pt>
                <c:pt idx="11">
                  <c:v>10/4</c:v>
                </c:pt>
                <c:pt idx="12">
                  <c:v>10/5</c:v>
                </c:pt>
                <c:pt idx="13">
                  <c:v>10/6</c:v>
                </c:pt>
                <c:pt idx="14">
                  <c:v>10/7</c:v>
                </c:pt>
                <c:pt idx="15">
                  <c:v>10/8</c:v>
                </c:pt>
                <c:pt idx="16">
                  <c:v>10/9</c:v>
                </c:pt>
                <c:pt idx="17">
                  <c:v>10/10</c:v>
                </c:pt>
                <c:pt idx="18">
                  <c:v>10/11</c:v>
                </c:pt>
                <c:pt idx="19">
                  <c:v>10/12</c:v>
                </c:pt>
                <c:pt idx="20">
                  <c:v>10/13</c:v>
                </c:pt>
                <c:pt idx="21">
                  <c:v>10/14</c:v>
                </c:pt>
                <c:pt idx="22">
                  <c:v>10/15</c:v>
                </c:pt>
                <c:pt idx="23">
                  <c:v>10/16</c:v>
                </c:pt>
                <c:pt idx="24">
                  <c:v>10/17</c:v>
                </c:pt>
                <c:pt idx="25">
                  <c:v>10/18</c:v>
                </c:pt>
                <c:pt idx="26">
                  <c:v>10/19</c:v>
                </c:pt>
                <c:pt idx="27">
                  <c:v>10/20</c:v>
                </c:pt>
                <c:pt idx="28">
                  <c:v>10/21</c:v>
                </c:pt>
                <c:pt idx="29">
                  <c:v>10/22</c:v>
                </c:pt>
                <c:pt idx="30">
                  <c:v>10/23</c:v>
                </c:pt>
                <c:pt idx="31">
                  <c:v>10/24</c:v>
                </c:pt>
                <c:pt idx="32">
                  <c:v>10/25</c:v>
                </c:pt>
                <c:pt idx="33">
                  <c:v>10/26</c:v>
                </c:pt>
                <c:pt idx="34">
                  <c:v>10/27</c:v>
                </c:pt>
                <c:pt idx="35">
                  <c:v>10/28</c:v>
                </c:pt>
                <c:pt idx="36">
                  <c:v>10/29</c:v>
                </c:pt>
                <c:pt idx="37">
                  <c:v>10/30</c:v>
                </c:pt>
                <c:pt idx="38">
                  <c:v>10/31</c:v>
                </c:pt>
                <c:pt idx="39">
                  <c:v>11/1</c:v>
                </c:pt>
                <c:pt idx="40">
                  <c:v>11/2</c:v>
                </c:pt>
                <c:pt idx="41">
                  <c:v>11/3</c:v>
                </c:pt>
                <c:pt idx="42">
                  <c:v>11/4</c:v>
                </c:pt>
              </c:strCache>
            </c:strRef>
          </c:cat>
          <c:val>
            <c:numRef>
              <c:f>'ALL CONTAINERS'!$Z$86:$Z$128</c:f>
              <c:numCache>
                <c:formatCode>General</c:formatCode>
                <c:ptCount val="43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8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6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5</c:v>
                </c:pt>
                <c:pt idx="21">
                  <c:v>7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3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3</c:v>
                </c:pt>
                <c:pt idx="31">
                  <c:v>5</c:v>
                </c:pt>
                <c:pt idx="32">
                  <c:v>4</c:v>
                </c:pt>
                <c:pt idx="33">
                  <c:v>6</c:v>
                </c:pt>
                <c:pt idx="34">
                  <c:v>4</c:v>
                </c:pt>
                <c:pt idx="35">
                  <c:v>2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3</c:v>
                </c:pt>
                <c:pt idx="40">
                  <c:v>2</c:v>
                </c:pt>
                <c:pt idx="41">
                  <c:v>6</c:v>
                </c:pt>
                <c:pt idx="42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B5-45B0-9504-6D885B54F388}"/>
            </c:ext>
          </c:extLst>
        </c:ser>
        <c:ser>
          <c:idx val="2"/>
          <c:order val="2"/>
          <c:tx>
            <c:strRef>
              <c:f>'ALL CONTAINERS'!$AA$85</c:f>
              <c:strCache>
                <c:ptCount val="1"/>
                <c:pt idx="0">
                  <c:v>CANAVERAL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'ALL CONTAINERS'!$X$86:$X$128</c:f>
              <c:strCache>
                <c:ptCount val="43"/>
                <c:pt idx="0">
                  <c:v>9/23</c:v>
                </c:pt>
                <c:pt idx="1">
                  <c:v>9/24</c:v>
                </c:pt>
                <c:pt idx="2">
                  <c:v>9/25</c:v>
                </c:pt>
                <c:pt idx="3">
                  <c:v>9/26</c:v>
                </c:pt>
                <c:pt idx="4">
                  <c:v>9/27</c:v>
                </c:pt>
                <c:pt idx="5">
                  <c:v>9/28</c:v>
                </c:pt>
                <c:pt idx="6">
                  <c:v>9/29</c:v>
                </c:pt>
                <c:pt idx="7">
                  <c:v>9/30</c:v>
                </c:pt>
                <c:pt idx="8">
                  <c:v>10/1</c:v>
                </c:pt>
                <c:pt idx="9">
                  <c:v>10/2</c:v>
                </c:pt>
                <c:pt idx="10">
                  <c:v>10/3</c:v>
                </c:pt>
                <c:pt idx="11">
                  <c:v>10/4</c:v>
                </c:pt>
                <c:pt idx="12">
                  <c:v>10/5</c:v>
                </c:pt>
                <c:pt idx="13">
                  <c:v>10/6</c:v>
                </c:pt>
                <c:pt idx="14">
                  <c:v>10/7</c:v>
                </c:pt>
                <c:pt idx="15">
                  <c:v>10/8</c:v>
                </c:pt>
                <c:pt idx="16">
                  <c:v>10/9</c:v>
                </c:pt>
                <c:pt idx="17">
                  <c:v>10/10</c:v>
                </c:pt>
                <c:pt idx="18">
                  <c:v>10/11</c:v>
                </c:pt>
                <c:pt idx="19">
                  <c:v>10/12</c:v>
                </c:pt>
                <c:pt idx="20">
                  <c:v>10/13</c:v>
                </c:pt>
                <c:pt idx="21">
                  <c:v>10/14</c:v>
                </c:pt>
                <c:pt idx="22">
                  <c:v>10/15</c:v>
                </c:pt>
                <c:pt idx="23">
                  <c:v>10/16</c:v>
                </c:pt>
                <c:pt idx="24">
                  <c:v>10/17</c:v>
                </c:pt>
                <c:pt idx="25">
                  <c:v>10/18</c:v>
                </c:pt>
                <c:pt idx="26">
                  <c:v>10/19</c:v>
                </c:pt>
                <c:pt idx="27">
                  <c:v>10/20</c:v>
                </c:pt>
                <c:pt idx="28">
                  <c:v>10/21</c:v>
                </c:pt>
                <c:pt idx="29">
                  <c:v>10/22</c:v>
                </c:pt>
                <c:pt idx="30">
                  <c:v>10/23</c:v>
                </c:pt>
                <c:pt idx="31">
                  <c:v>10/24</c:v>
                </c:pt>
                <c:pt idx="32">
                  <c:v>10/25</c:v>
                </c:pt>
                <c:pt idx="33">
                  <c:v>10/26</c:v>
                </c:pt>
                <c:pt idx="34">
                  <c:v>10/27</c:v>
                </c:pt>
                <c:pt idx="35">
                  <c:v>10/28</c:v>
                </c:pt>
                <c:pt idx="36">
                  <c:v>10/29</c:v>
                </c:pt>
                <c:pt idx="37">
                  <c:v>10/30</c:v>
                </c:pt>
                <c:pt idx="38">
                  <c:v>10/31</c:v>
                </c:pt>
                <c:pt idx="39">
                  <c:v>11/1</c:v>
                </c:pt>
                <c:pt idx="40">
                  <c:v>11/2</c:v>
                </c:pt>
                <c:pt idx="41">
                  <c:v>11/3</c:v>
                </c:pt>
                <c:pt idx="42">
                  <c:v>11/4</c:v>
                </c:pt>
              </c:strCache>
            </c:strRef>
          </c:cat>
          <c:val>
            <c:numRef>
              <c:f>'ALL CONTAINERS'!$AA$86:$AA$128</c:f>
              <c:numCache>
                <c:formatCode>General</c:formatCode>
                <c:ptCount val="43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B5-45B0-9504-6D885B54F388}"/>
            </c:ext>
          </c:extLst>
        </c:ser>
        <c:ser>
          <c:idx val="3"/>
          <c:order val="3"/>
          <c:tx>
            <c:strRef>
              <c:f>'ALL CONTAINERS'!$AB$85</c:f>
              <c:strCache>
                <c:ptCount val="1"/>
                <c:pt idx="0">
                  <c:v>JACKSONVILLE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'ALL CONTAINERS'!$X$86:$X$128</c:f>
              <c:strCache>
                <c:ptCount val="43"/>
                <c:pt idx="0">
                  <c:v>9/23</c:v>
                </c:pt>
                <c:pt idx="1">
                  <c:v>9/24</c:v>
                </c:pt>
                <c:pt idx="2">
                  <c:v>9/25</c:v>
                </c:pt>
                <c:pt idx="3">
                  <c:v>9/26</c:v>
                </c:pt>
                <c:pt idx="4">
                  <c:v>9/27</c:v>
                </c:pt>
                <c:pt idx="5">
                  <c:v>9/28</c:v>
                </c:pt>
                <c:pt idx="6">
                  <c:v>9/29</c:v>
                </c:pt>
                <c:pt idx="7">
                  <c:v>9/30</c:v>
                </c:pt>
                <c:pt idx="8">
                  <c:v>10/1</c:v>
                </c:pt>
                <c:pt idx="9">
                  <c:v>10/2</c:v>
                </c:pt>
                <c:pt idx="10">
                  <c:v>10/3</c:v>
                </c:pt>
                <c:pt idx="11">
                  <c:v>10/4</c:v>
                </c:pt>
                <c:pt idx="12">
                  <c:v>10/5</c:v>
                </c:pt>
                <c:pt idx="13">
                  <c:v>10/6</c:v>
                </c:pt>
                <c:pt idx="14">
                  <c:v>10/7</c:v>
                </c:pt>
                <c:pt idx="15">
                  <c:v>10/8</c:v>
                </c:pt>
                <c:pt idx="16">
                  <c:v>10/9</c:v>
                </c:pt>
                <c:pt idx="17">
                  <c:v>10/10</c:v>
                </c:pt>
                <c:pt idx="18">
                  <c:v>10/11</c:v>
                </c:pt>
                <c:pt idx="19">
                  <c:v>10/12</c:v>
                </c:pt>
                <c:pt idx="20">
                  <c:v>10/13</c:v>
                </c:pt>
                <c:pt idx="21">
                  <c:v>10/14</c:v>
                </c:pt>
                <c:pt idx="22">
                  <c:v>10/15</c:v>
                </c:pt>
                <c:pt idx="23">
                  <c:v>10/16</c:v>
                </c:pt>
                <c:pt idx="24">
                  <c:v>10/17</c:v>
                </c:pt>
                <c:pt idx="25">
                  <c:v>10/18</c:v>
                </c:pt>
                <c:pt idx="26">
                  <c:v>10/19</c:v>
                </c:pt>
                <c:pt idx="27">
                  <c:v>10/20</c:v>
                </c:pt>
                <c:pt idx="28">
                  <c:v>10/21</c:v>
                </c:pt>
                <c:pt idx="29">
                  <c:v>10/22</c:v>
                </c:pt>
                <c:pt idx="30">
                  <c:v>10/23</c:v>
                </c:pt>
                <c:pt idx="31">
                  <c:v>10/24</c:v>
                </c:pt>
                <c:pt idx="32">
                  <c:v>10/25</c:v>
                </c:pt>
                <c:pt idx="33">
                  <c:v>10/26</c:v>
                </c:pt>
                <c:pt idx="34">
                  <c:v>10/27</c:v>
                </c:pt>
                <c:pt idx="35">
                  <c:v>10/28</c:v>
                </c:pt>
                <c:pt idx="36">
                  <c:v>10/29</c:v>
                </c:pt>
                <c:pt idx="37">
                  <c:v>10/30</c:v>
                </c:pt>
                <c:pt idx="38">
                  <c:v>10/31</c:v>
                </c:pt>
                <c:pt idx="39">
                  <c:v>11/1</c:v>
                </c:pt>
                <c:pt idx="40">
                  <c:v>11/2</c:v>
                </c:pt>
                <c:pt idx="41">
                  <c:v>11/3</c:v>
                </c:pt>
                <c:pt idx="42">
                  <c:v>11/4</c:v>
                </c:pt>
              </c:strCache>
            </c:strRef>
          </c:cat>
          <c:val>
            <c:numRef>
              <c:f>'ALL CONTAINERS'!$AB$86:$AB$128</c:f>
              <c:numCache>
                <c:formatCode>General</c:formatCode>
                <c:ptCount val="43"/>
                <c:pt idx="0">
                  <c:v>5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6</c:v>
                </c:pt>
                <c:pt idx="5">
                  <c:v>1</c:v>
                </c:pt>
                <c:pt idx="6">
                  <c:v>6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</c:v>
                </c:pt>
                <c:pt idx="17">
                  <c:v>0</c:v>
                </c:pt>
                <c:pt idx="18">
                  <c:v>2</c:v>
                </c:pt>
                <c:pt idx="19">
                  <c:v>3</c:v>
                </c:pt>
                <c:pt idx="20">
                  <c:v>6</c:v>
                </c:pt>
                <c:pt idx="21">
                  <c:v>2</c:v>
                </c:pt>
                <c:pt idx="22">
                  <c:v>1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4</c:v>
                </c:pt>
                <c:pt idx="27">
                  <c:v>3</c:v>
                </c:pt>
                <c:pt idx="28">
                  <c:v>6</c:v>
                </c:pt>
                <c:pt idx="29">
                  <c:v>2</c:v>
                </c:pt>
                <c:pt idx="30">
                  <c:v>2</c:v>
                </c:pt>
                <c:pt idx="31">
                  <c:v>5</c:v>
                </c:pt>
                <c:pt idx="32">
                  <c:v>2</c:v>
                </c:pt>
                <c:pt idx="33">
                  <c:v>2</c:v>
                </c:pt>
                <c:pt idx="34">
                  <c:v>5</c:v>
                </c:pt>
                <c:pt idx="35">
                  <c:v>4</c:v>
                </c:pt>
                <c:pt idx="36">
                  <c:v>2</c:v>
                </c:pt>
                <c:pt idx="37">
                  <c:v>3</c:v>
                </c:pt>
                <c:pt idx="38">
                  <c:v>0</c:v>
                </c:pt>
                <c:pt idx="39">
                  <c:v>4</c:v>
                </c:pt>
                <c:pt idx="40">
                  <c:v>4</c:v>
                </c:pt>
                <c:pt idx="41">
                  <c:v>2</c:v>
                </c:pt>
                <c:pt idx="42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4B5-45B0-9504-6D885B54F388}"/>
            </c:ext>
          </c:extLst>
        </c:ser>
        <c:ser>
          <c:idx val="4"/>
          <c:order val="4"/>
          <c:tx>
            <c:strRef>
              <c:f>'ALL CONTAINERS'!$AC$85</c:f>
              <c:strCache>
                <c:ptCount val="1"/>
                <c:pt idx="0">
                  <c:v>MIAMI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'ALL CONTAINERS'!$X$86:$X$128</c:f>
              <c:strCache>
                <c:ptCount val="43"/>
                <c:pt idx="0">
                  <c:v>9/23</c:v>
                </c:pt>
                <c:pt idx="1">
                  <c:v>9/24</c:v>
                </c:pt>
                <c:pt idx="2">
                  <c:v>9/25</c:v>
                </c:pt>
                <c:pt idx="3">
                  <c:v>9/26</c:v>
                </c:pt>
                <c:pt idx="4">
                  <c:v>9/27</c:v>
                </c:pt>
                <c:pt idx="5">
                  <c:v>9/28</c:v>
                </c:pt>
                <c:pt idx="6">
                  <c:v>9/29</c:v>
                </c:pt>
                <c:pt idx="7">
                  <c:v>9/30</c:v>
                </c:pt>
                <c:pt idx="8">
                  <c:v>10/1</c:v>
                </c:pt>
                <c:pt idx="9">
                  <c:v>10/2</c:v>
                </c:pt>
                <c:pt idx="10">
                  <c:v>10/3</c:v>
                </c:pt>
                <c:pt idx="11">
                  <c:v>10/4</c:v>
                </c:pt>
                <c:pt idx="12">
                  <c:v>10/5</c:v>
                </c:pt>
                <c:pt idx="13">
                  <c:v>10/6</c:v>
                </c:pt>
                <c:pt idx="14">
                  <c:v>10/7</c:v>
                </c:pt>
                <c:pt idx="15">
                  <c:v>10/8</c:v>
                </c:pt>
                <c:pt idx="16">
                  <c:v>10/9</c:v>
                </c:pt>
                <c:pt idx="17">
                  <c:v>10/10</c:v>
                </c:pt>
                <c:pt idx="18">
                  <c:v>10/11</c:v>
                </c:pt>
                <c:pt idx="19">
                  <c:v>10/12</c:v>
                </c:pt>
                <c:pt idx="20">
                  <c:v>10/13</c:v>
                </c:pt>
                <c:pt idx="21">
                  <c:v>10/14</c:v>
                </c:pt>
                <c:pt idx="22">
                  <c:v>10/15</c:v>
                </c:pt>
                <c:pt idx="23">
                  <c:v>10/16</c:v>
                </c:pt>
                <c:pt idx="24">
                  <c:v>10/17</c:v>
                </c:pt>
                <c:pt idx="25">
                  <c:v>10/18</c:v>
                </c:pt>
                <c:pt idx="26">
                  <c:v>10/19</c:v>
                </c:pt>
                <c:pt idx="27">
                  <c:v>10/20</c:v>
                </c:pt>
                <c:pt idx="28">
                  <c:v>10/21</c:v>
                </c:pt>
                <c:pt idx="29">
                  <c:v>10/22</c:v>
                </c:pt>
                <c:pt idx="30">
                  <c:v>10/23</c:v>
                </c:pt>
                <c:pt idx="31">
                  <c:v>10/24</c:v>
                </c:pt>
                <c:pt idx="32">
                  <c:v>10/25</c:v>
                </c:pt>
                <c:pt idx="33">
                  <c:v>10/26</c:v>
                </c:pt>
                <c:pt idx="34">
                  <c:v>10/27</c:v>
                </c:pt>
                <c:pt idx="35">
                  <c:v>10/28</c:v>
                </c:pt>
                <c:pt idx="36">
                  <c:v>10/29</c:v>
                </c:pt>
                <c:pt idx="37">
                  <c:v>10/30</c:v>
                </c:pt>
                <c:pt idx="38">
                  <c:v>10/31</c:v>
                </c:pt>
                <c:pt idx="39">
                  <c:v>11/1</c:v>
                </c:pt>
                <c:pt idx="40">
                  <c:v>11/2</c:v>
                </c:pt>
                <c:pt idx="41">
                  <c:v>11/3</c:v>
                </c:pt>
                <c:pt idx="42">
                  <c:v>11/4</c:v>
                </c:pt>
              </c:strCache>
            </c:strRef>
          </c:cat>
          <c:val>
            <c:numRef>
              <c:f>'ALL CONTAINERS'!$AC$86:$AC$128</c:f>
              <c:numCache>
                <c:formatCode>General</c:formatCode>
                <c:ptCount val="43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6</c:v>
                </c:pt>
                <c:pt idx="6">
                  <c:v>5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3</c:v>
                </c:pt>
                <c:pt idx="11">
                  <c:v>4</c:v>
                </c:pt>
                <c:pt idx="12">
                  <c:v>2</c:v>
                </c:pt>
                <c:pt idx="13">
                  <c:v>0</c:v>
                </c:pt>
                <c:pt idx="14">
                  <c:v>6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4</c:v>
                </c:pt>
                <c:pt idx="20">
                  <c:v>0</c:v>
                </c:pt>
                <c:pt idx="21">
                  <c:v>5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1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4</c:v>
                </c:pt>
                <c:pt idx="36">
                  <c:v>2</c:v>
                </c:pt>
                <c:pt idx="37">
                  <c:v>1</c:v>
                </c:pt>
                <c:pt idx="38">
                  <c:v>0</c:v>
                </c:pt>
                <c:pt idx="39">
                  <c:v>4</c:v>
                </c:pt>
                <c:pt idx="40">
                  <c:v>3</c:v>
                </c:pt>
                <c:pt idx="41">
                  <c:v>6</c:v>
                </c:pt>
                <c:pt idx="42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4B5-45B0-9504-6D885B54F388}"/>
            </c:ext>
          </c:extLst>
        </c:ser>
        <c:ser>
          <c:idx val="5"/>
          <c:order val="5"/>
          <c:tx>
            <c:strRef>
              <c:f>'ALL CONTAINERS'!$AD$85</c:f>
              <c:strCache>
                <c:ptCount val="1"/>
                <c:pt idx="0">
                  <c:v>PALM BEACH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'ALL CONTAINERS'!$X$86:$X$128</c:f>
              <c:strCache>
                <c:ptCount val="43"/>
                <c:pt idx="0">
                  <c:v>9/23</c:v>
                </c:pt>
                <c:pt idx="1">
                  <c:v>9/24</c:v>
                </c:pt>
                <c:pt idx="2">
                  <c:v>9/25</c:v>
                </c:pt>
                <c:pt idx="3">
                  <c:v>9/26</c:v>
                </c:pt>
                <c:pt idx="4">
                  <c:v>9/27</c:v>
                </c:pt>
                <c:pt idx="5">
                  <c:v>9/28</c:v>
                </c:pt>
                <c:pt idx="6">
                  <c:v>9/29</c:v>
                </c:pt>
                <c:pt idx="7">
                  <c:v>9/30</c:v>
                </c:pt>
                <c:pt idx="8">
                  <c:v>10/1</c:v>
                </c:pt>
                <c:pt idx="9">
                  <c:v>10/2</c:v>
                </c:pt>
                <c:pt idx="10">
                  <c:v>10/3</c:v>
                </c:pt>
                <c:pt idx="11">
                  <c:v>10/4</c:v>
                </c:pt>
                <c:pt idx="12">
                  <c:v>10/5</c:v>
                </c:pt>
                <c:pt idx="13">
                  <c:v>10/6</c:v>
                </c:pt>
                <c:pt idx="14">
                  <c:v>10/7</c:v>
                </c:pt>
                <c:pt idx="15">
                  <c:v>10/8</c:v>
                </c:pt>
                <c:pt idx="16">
                  <c:v>10/9</c:v>
                </c:pt>
                <c:pt idx="17">
                  <c:v>10/10</c:v>
                </c:pt>
                <c:pt idx="18">
                  <c:v>10/11</c:v>
                </c:pt>
                <c:pt idx="19">
                  <c:v>10/12</c:v>
                </c:pt>
                <c:pt idx="20">
                  <c:v>10/13</c:v>
                </c:pt>
                <c:pt idx="21">
                  <c:v>10/14</c:v>
                </c:pt>
                <c:pt idx="22">
                  <c:v>10/15</c:v>
                </c:pt>
                <c:pt idx="23">
                  <c:v>10/16</c:v>
                </c:pt>
                <c:pt idx="24">
                  <c:v>10/17</c:v>
                </c:pt>
                <c:pt idx="25">
                  <c:v>10/18</c:v>
                </c:pt>
                <c:pt idx="26">
                  <c:v>10/19</c:v>
                </c:pt>
                <c:pt idx="27">
                  <c:v>10/20</c:v>
                </c:pt>
                <c:pt idx="28">
                  <c:v>10/21</c:v>
                </c:pt>
                <c:pt idx="29">
                  <c:v>10/22</c:v>
                </c:pt>
                <c:pt idx="30">
                  <c:v>10/23</c:v>
                </c:pt>
                <c:pt idx="31">
                  <c:v>10/24</c:v>
                </c:pt>
                <c:pt idx="32">
                  <c:v>10/25</c:v>
                </c:pt>
                <c:pt idx="33">
                  <c:v>10/26</c:v>
                </c:pt>
                <c:pt idx="34">
                  <c:v>10/27</c:v>
                </c:pt>
                <c:pt idx="35">
                  <c:v>10/28</c:v>
                </c:pt>
                <c:pt idx="36">
                  <c:v>10/29</c:v>
                </c:pt>
                <c:pt idx="37">
                  <c:v>10/30</c:v>
                </c:pt>
                <c:pt idx="38">
                  <c:v>10/31</c:v>
                </c:pt>
                <c:pt idx="39">
                  <c:v>11/1</c:v>
                </c:pt>
                <c:pt idx="40">
                  <c:v>11/2</c:v>
                </c:pt>
                <c:pt idx="41">
                  <c:v>11/3</c:v>
                </c:pt>
                <c:pt idx="42">
                  <c:v>11/4</c:v>
                </c:pt>
              </c:strCache>
            </c:strRef>
          </c:cat>
          <c:val>
            <c:numRef>
              <c:f>'ALL CONTAINERS'!$AD$86:$AD$128</c:f>
              <c:numCache>
                <c:formatCode>General</c:formatCode>
                <c:ptCount val="43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3</c:v>
                </c:pt>
                <c:pt idx="9">
                  <c:v>0</c:v>
                </c:pt>
                <c:pt idx="10">
                  <c:v>4</c:v>
                </c:pt>
                <c:pt idx="11">
                  <c:v>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</c:v>
                </c:pt>
                <c:pt idx="16">
                  <c:v>1</c:v>
                </c:pt>
                <c:pt idx="17">
                  <c:v>5</c:v>
                </c:pt>
                <c:pt idx="18">
                  <c:v>0</c:v>
                </c:pt>
                <c:pt idx="19">
                  <c:v>5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3</c:v>
                </c:pt>
                <c:pt idx="26">
                  <c:v>5</c:v>
                </c:pt>
                <c:pt idx="27">
                  <c:v>4</c:v>
                </c:pt>
                <c:pt idx="28">
                  <c:v>1</c:v>
                </c:pt>
                <c:pt idx="29">
                  <c:v>2</c:v>
                </c:pt>
                <c:pt idx="30">
                  <c:v>0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4B5-45B0-9504-6D885B54F388}"/>
            </c:ext>
          </c:extLst>
        </c:ser>
        <c:ser>
          <c:idx val="6"/>
          <c:order val="6"/>
          <c:tx>
            <c:strRef>
              <c:f>'ALL CONTAINERS'!$AE$85</c:f>
              <c:strCache>
                <c:ptCount val="1"/>
                <c:pt idx="0">
                  <c:v>SAVANNAH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'ALL CONTAINERS'!$X$86:$X$128</c:f>
              <c:strCache>
                <c:ptCount val="43"/>
                <c:pt idx="0">
                  <c:v>9/23</c:v>
                </c:pt>
                <c:pt idx="1">
                  <c:v>9/24</c:v>
                </c:pt>
                <c:pt idx="2">
                  <c:v>9/25</c:v>
                </c:pt>
                <c:pt idx="3">
                  <c:v>9/26</c:v>
                </c:pt>
                <c:pt idx="4">
                  <c:v>9/27</c:v>
                </c:pt>
                <c:pt idx="5">
                  <c:v>9/28</c:v>
                </c:pt>
                <c:pt idx="6">
                  <c:v>9/29</c:v>
                </c:pt>
                <c:pt idx="7">
                  <c:v>9/30</c:v>
                </c:pt>
                <c:pt idx="8">
                  <c:v>10/1</c:v>
                </c:pt>
                <c:pt idx="9">
                  <c:v>10/2</c:v>
                </c:pt>
                <c:pt idx="10">
                  <c:v>10/3</c:v>
                </c:pt>
                <c:pt idx="11">
                  <c:v>10/4</c:v>
                </c:pt>
                <c:pt idx="12">
                  <c:v>10/5</c:v>
                </c:pt>
                <c:pt idx="13">
                  <c:v>10/6</c:v>
                </c:pt>
                <c:pt idx="14">
                  <c:v>10/7</c:v>
                </c:pt>
                <c:pt idx="15">
                  <c:v>10/8</c:v>
                </c:pt>
                <c:pt idx="16">
                  <c:v>10/9</c:v>
                </c:pt>
                <c:pt idx="17">
                  <c:v>10/10</c:v>
                </c:pt>
                <c:pt idx="18">
                  <c:v>10/11</c:v>
                </c:pt>
                <c:pt idx="19">
                  <c:v>10/12</c:v>
                </c:pt>
                <c:pt idx="20">
                  <c:v>10/13</c:v>
                </c:pt>
                <c:pt idx="21">
                  <c:v>10/14</c:v>
                </c:pt>
                <c:pt idx="22">
                  <c:v>10/15</c:v>
                </c:pt>
                <c:pt idx="23">
                  <c:v>10/16</c:v>
                </c:pt>
                <c:pt idx="24">
                  <c:v>10/17</c:v>
                </c:pt>
                <c:pt idx="25">
                  <c:v>10/18</c:v>
                </c:pt>
                <c:pt idx="26">
                  <c:v>10/19</c:v>
                </c:pt>
                <c:pt idx="27">
                  <c:v>10/20</c:v>
                </c:pt>
                <c:pt idx="28">
                  <c:v>10/21</c:v>
                </c:pt>
                <c:pt idx="29">
                  <c:v>10/22</c:v>
                </c:pt>
                <c:pt idx="30">
                  <c:v>10/23</c:v>
                </c:pt>
                <c:pt idx="31">
                  <c:v>10/24</c:v>
                </c:pt>
                <c:pt idx="32">
                  <c:v>10/25</c:v>
                </c:pt>
                <c:pt idx="33">
                  <c:v>10/26</c:v>
                </c:pt>
                <c:pt idx="34">
                  <c:v>10/27</c:v>
                </c:pt>
                <c:pt idx="35">
                  <c:v>10/28</c:v>
                </c:pt>
                <c:pt idx="36">
                  <c:v>10/29</c:v>
                </c:pt>
                <c:pt idx="37">
                  <c:v>10/30</c:v>
                </c:pt>
                <c:pt idx="38">
                  <c:v>10/31</c:v>
                </c:pt>
                <c:pt idx="39">
                  <c:v>11/1</c:v>
                </c:pt>
                <c:pt idx="40">
                  <c:v>11/2</c:v>
                </c:pt>
                <c:pt idx="41">
                  <c:v>11/3</c:v>
                </c:pt>
                <c:pt idx="42">
                  <c:v>11/4</c:v>
                </c:pt>
              </c:strCache>
            </c:strRef>
          </c:cat>
          <c:val>
            <c:numRef>
              <c:f>'ALL CONTAINERS'!$AE$86:$AE$128</c:f>
              <c:numCache>
                <c:formatCode>General</c:formatCode>
                <c:ptCount val="43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8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11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3</c:v>
                </c:pt>
                <c:pt idx="27">
                  <c:v>8</c:v>
                </c:pt>
                <c:pt idx="28">
                  <c:v>10</c:v>
                </c:pt>
                <c:pt idx="29">
                  <c:v>6</c:v>
                </c:pt>
                <c:pt idx="30">
                  <c:v>2</c:v>
                </c:pt>
                <c:pt idx="31">
                  <c:v>6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8</c:v>
                </c:pt>
                <c:pt idx="36">
                  <c:v>6</c:v>
                </c:pt>
                <c:pt idx="37">
                  <c:v>4</c:v>
                </c:pt>
                <c:pt idx="38">
                  <c:v>8</c:v>
                </c:pt>
                <c:pt idx="39">
                  <c:v>7</c:v>
                </c:pt>
                <c:pt idx="40">
                  <c:v>7</c:v>
                </c:pt>
                <c:pt idx="41">
                  <c:v>4</c:v>
                </c:pt>
                <c:pt idx="42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4B5-45B0-9504-6D885B54F388}"/>
            </c:ext>
          </c:extLst>
        </c:ser>
        <c:ser>
          <c:idx val="7"/>
          <c:order val="7"/>
          <c:tx>
            <c:strRef>
              <c:f>'ALL CONTAINERS'!$AF$85</c:f>
              <c:strCache>
                <c:ptCount val="1"/>
                <c:pt idx="0">
                  <c:v>SUM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'ALL CONTAINERS'!$X$86:$X$128</c:f>
              <c:strCache>
                <c:ptCount val="43"/>
                <c:pt idx="0">
                  <c:v>9/23</c:v>
                </c:pt>
                <c:pt idx="1">
                  <c:v>9/24</c:v>
                </c:pt>
                <c:pt idx="2">
                  <c:v>9/25</c:v>
                </c:pt>
                <c:pt idx="3">
                  <c:v>9/26</c:v>
                </c:pt>
                <c:pt idx="4">
                  <c:v>9/27</c:v>
                </c:pt>
                <c:pt idx="5">
                  <c:v>9/28</c:v>
                </c:pt>
                <c:pt idx="6">
                  <c:v>9/29</c:v>
                </c:pt>
                <c:pt idx="7">
                  <c:v>9/30</c:v>
                </c:pt>
                <c:pt idx="8">
                  <c:v>10/1</c:v>
                </c:pt>
                <c:pt idx="9">
                  <c:v>10/2</c:v>
                </c:pt>
                <c:pt idx="10">
                  <c:v>10/3</c:v>
                </c:pt>
                <c:pt idx="11">
                  <c:v>10/4</c:v>
                </c:pt>
                <c:pt idx="12">
                  <c:v>10/5</c:v>
                </c:pt>
                <c:pt idx="13">
                  <c:v>10/6</c:v>
                </c:pt>
                <c:pt idx="14">
                  <c:v>10/7</c:v>
                </c:pt>
                <c:pt idx="15">
                  <c:v>10/8</c:v>
                </c:pt>
                <c:pt idx="16">
                  <c:v>10/9</c:v>
                </c:pt>
                <c:pt idx="17">
                  <c:v>10/10</c:v>
                </c:pt>
                <c:pt idx="18">
                  <c:v>10/11</c:v>
                </c:pt>
                <c:pt idx="19">
                  <c:v>10/12</c:v>
                </c:pt>
                <c:pt idx="20">
                  <c:v>10/13</c:v>
                </c:pt>
                <c:pt idx="21">
                  <c:v>10/14</c:v>
                </c:pt>
                <c:pt idx="22">
                  <c:v>10/15</c:v>
                </c:pt>
                <c:pt idx="23">
                  <c:v>10/16</c:v>
                </c:pt>
                <c:pt idx="24">
                  <c:v>10/17</c:v>
                </c:pt>
                <c:pt idx="25">
                  <c:v>10/18</c:v>
                </c:pt>
                <c:pt idx="26">
                  <c:v>10/19</c:v>
                </c:pt>
                <c:pt idx="27">
                  <c:v>10/20</c:v>
                </c:pt>
                <c:pt idx="28">
                  <c:v>10/21</c:v>
                </c:pt>
                <c:pt idx="29">
                  <c:v>10/22</c:v>
                </c:pt>
                <c:pt idx="30">
                  <c:v>10/23</c:v>
                </c:pt>
                <c:pt idx="31">
                  <c:v>10/24</c:v>
                </c:pt>
                <c:pt idx="32">
                  <c:v>10/25</c:v>
                </c:pt>
                <c:pt idx="33">
                  <c:v>10/26</c:v>
                </c:pt>
                <c:pt idx="34">
                  <c:v>10/27</c:v>
                </c:pt>
                <c:pt idx="35">
                  <c:v>10/28</c:v>
                </c:pt>
                <c:pt idx="36">
                  <c:v>10/29</c:v>
                </c:pt>
                <c:pt idx="37">
                  <c:v>10/30</c:v>
                </c:pt>
                <c:pt idx="38">
                  <c:v>10/31</c:v>
                </c:pt>
                <c:pt idx="39">
                  <c:v>11/1</c:v>
                </c:pt>
                <c:pt idx="40">
                  <c:v>11/2</c:v>
                </c:pt>
                <c:pt idx="41">
                  <c:v>11/3</c:v>
                </c:pt>
                <c:pt idx="42">
                  <c:v>11/4</c:v>
                </c:pt>
              </c:strCache>
            </c:strRef>
          </c:cat>
          <c:val>
            <c:numRef>
              <c:f>'ALL CONTAINERS'!$AF$86:$AF$128</c:f>
              <c:numCache>
                <c:formatCode>General</c:formatCode>
                <c:ptCount val="43"/>
                <c:pt idx="0">
                  <c:v>25</c:v>
                </c:pt>
                <c:pt idx="1">
                  <c:v>17</c:v>
                </c:pt>
                <c:pt idx="2">
                  <c:v>20</c:v>
                </c:pt>
                <c:pt idx="3">
                  <c:v>23</c:v>
                </c:pt>
                <c:pt idx="4">
                  <c:v>20</c:v>
                </c:pt>
                <c:pt idx="5">
                  <c:v>24</c:v>
                </c:pt>
                <c:pt idx="6">
                  <c:v>37</c:v>
                </c:pt>
                <c:pt idx="7">
                  <c:v>23</c:v>
                </c:pt>
                <c:pt idx="8">
                  <c:v>18</c:v>
                </c:pt>
                <c:pt idx="9">
                  <c:v>16</c:v>
                </c:pt>
                <c:pt idx="10">
                  <c:v>27</c:v>
                </c:pt>
                <c:pt idx="11">
                  <c:v>25</c:v>
                </c:pt>
                <c:pt idx="12">
                  <c:v>14</c:v>
                </c:pt>
                <c:pt idx="13">
                  <c:v>4</c:v>
                </c:pt>
                <c:pt idx="14">
                  <c:v>11</c:v>
                </c:pt>
                <c:pt idx="15">
                  <c:v>16</c:v>
                </c:pt>
                <c:pt idx="16">
                  <c:v>11</c:v>
                </c:pt>
                <c:pt idx="17">
                  <c:v>18</c:v>
                </c:pt>
                <c:pt idx="18">
                  <c:v>13</c:v>
                </c:pt>
                <c:pt idx="19">
                  <c:v>37</c:v>
                </c:pt>
                <c:pt idx="20">
                  <c:v>27</c:v>
                </c:pt>
                <c:pt idx="21">
                  <c:v>32</c:v>
                </c:pt>
                <c:pt idx="22">
                  <c:v>23</c:v>
                </c:pt>
                <c:pt idx="23">
                  <c:v>29</c:v>
                </c:pt>
                <c:pt idx="24">
                  <c:v>27</c:v>
                </c:pt>
                <c:pt idx="25">
                  <c:v>18</c:v>
                </c:pt>
                <c:pt idx="26">
                  <c:v>31</c:v>
                </c:pt>
                <c:pt idx="27">
                  <c:v>32</c:v>
                </c:pt>
                <c:pt idx="28">
                  <c:v>41</c:v>
                </c:pt>
                <c:pt idx="29">
                  <c:v>23</c:v>
                </c:pt>
                <c:pt idx="30">
                  <c:v>15</c:v>
                </c:pt>
                <c:pt idx="31">
                  <c:v>26</c:v>
                </c:pt>
                <c:pt idx="32">
                  <c:v>21</c:v>
                </c:pt>
                <c:pt idx="33">
                  <c:v>26</c:v>
                </c:pt>
                <c:pt idx="34">
                  <c:v>29</c:v>
                </c:pt>
                <c:pt idx="35">
                  <c:v>23</c:v>
                </c:pt>
                <c:pt idx="36">
                  <c:v>21</c:v>
                </c:pt>
                <c:pt idx="37">
                  <c:v>20</c:v>
                </c:pt>
                <c:pt idx="38">
                  <c:v>26</c:v>
                </c:pt>
                <c:pt idx="39">
                  <c:v>24</c:v>
                </c:pt>
                <c:pt idx="40">
                  <c:v>27</c:v>
                </c:pt>
                <c:pt idx="41">
                  <c:v>30</c:v>
                </c:pt>
                <c:pt idx="42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4B5-45B0-9504-6D885B54F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155576"/>
        <c:axId val="537148688"/>
      </c:lineChart>
      <c:catAx>
        <c:axId val="537155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148688"/>
        <c:crosses val="autoZero"/>
        <c:auto val="1"/>
        <c:lblAlgn val="ctr"/>
        <c:lblOffset val="100"/>
        <c:noMultiLvlLbl val="0"/>
      </c:catAx>
      <c:valAx>
        <c:axId val="537148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155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ALL CONTAINERS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3209629534013166E-2"/>
          <c:y val="0.11094414086217366"/>
          <c:w val="0.94240035569324321"/>
          <c:h val="0.82165557515693066"/>
        </c:manualLayout>
      </c:layout>
      <c:lineChart>
        <c:grouping val="standard"/>
        <c:varyColors val="0"/>
        <c:ser>
          <c:idx val="0"/>
          <c:order val="0"/>
          <c:tx>
            <c:v>EVERGLADES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'ALL CONTAINERS GRAPH'!$A$2:$A$27</c:f>
              <c:strCache>
                <c:ptCount val="26"/>
                <c:pt idx="0">
                  <c:v>7/7</c:v>
                </c:pt>
                <c:pt idx="1">
                  <c:v>7/14</c:v>
                </c:pt>
                <c:pt idx="2">
                  <c:v>7/21</c:v>
                </c:pt>
                <c:pt idx="3">
                  <c:v>7/28</c:v>
                </c:pt>
                <c:pt idx="4">
                  <c:v>8/5</c:v>
                </c:pt>
                <c:pt idx="5">
                  <c:v>8/12</c:v>
                </c:pt>
                <c:pt idx="6">
                  <c:v>8/19</c:v>
                </c:pt>
                <c:pt idx="7">
                  <c:v>8/26</c:v>
                </c:pt>
                <c:pt idx="8">
                  <c:v>9/2</c:v>
                </c:pt>
                <c:pt idx="9">
                  <c:v>9/9</c:v>
                </c:pt>
                <c:pt idx="10">
                  <c:v>9/16</c:v>
                </c:pt>
                <c:pt idx="11">
                  <c:v>9/23</c:v>
                </c:pt>
                <c:pt idx="12">
                  <c:v>9/30</c:v>
                </c:pt>
                <c:pt idx="13">
                  <c:v>10/7</c:v>
                </c:pt>
                <c:pt idx="14">
                  <c:v>10/14</c:v>
                </c:pt>
                <c:pt idx="15">
                  <c:v>10/21</c:v>
                </c:pt>
                <c:pt idx="16">
                  <c:v>10/28</c:v>
                </c:pt>
                <c:pt idx="17">
                  <c:v>11/4</c:v>
                </c:pt>
                <c:pt idx="18">
                  <c:v>11/11</c:v>
                </c:pt>
                <c:pt idx="19">
                  <c:v>11/18</c:v>
                </c:pt>
                <c:pt idx="20">
                  <c:v>11/25</c:v>
                </c:pt>
                <c:pt idx="21">
                  <c:v>12/2</c:v>
                </c:pt>
                <c:pt idx="22">
                  <c:v>12/9</c:v>
                </c:pt>
                <c:pt idx="23">
                  <c:v>12/16</c:v>
                </c:pt>
                <c:pt idx="24">
                  <c:v>12/23</c:v>
                </c:pt>
                <c:pt idx="25">
                  <c:v>12/30</c:v>
                </c:pt>
              </c:strCache>
            </c:strRef>
          </c:cat>
          <c:val>
            <c:numRef>
              <c:f>'ALL CONTAINERS GRAPH'!$D$2:$D$27</c:f>
              <c:numCache>
                <c:formatCode>General</c:formatCode>
                <c:ptCount val="26"/>
                <c:pt idx="0">
                  <c:v>0.6607142857142857</c:v>
                </c:pt>
                <c:pt idx="1">
                  <c:v>0.7678571428571429</c:v>
                </c:pt>
                <c:pt idx="2">
                  <c:v>0.6607142857142857</c:v>
                </c:pt>
                <c:pt idx="3">
                  <c:v>0.5892857142857143</c:v>
                </c:pt>
                <c:pt idx="4">
                  <c:v>0.75</c:v>
                </c:pt>
                <c:pt idx="5">
                  <c:v>0.6964285714285714</c:v>
                </c:pt>
                <c:pt idx="6">
                  <c:v>0.6607142857142857</c:v>
                </c:pt>
                <c:pt idx="7">
                  <c:v>0.6428571428571429</c:v>
                </c:pt>
                <c:pt idx="8">
                  <c:v>0.7321428571428571</c:v>
                </c:pt>
                <c:pt idx="9">
                  <c:v>0.6428571428571429</c:v>
                </c:pt>
                <c:pt idx="10">
                  <c:v>0.6607142857142857</c:v>
                </c:pt>
                <c:pt idx="11">
                  <c:v>0.7857142857142857</c:v>
                </c:pt>
                <c:pt idx="12">
                  <c:v>0.7142857142857143</c:v>
                </c:pt>
                <c:pt idx="13">
                  <c:v>0.5</c:v>
                </c:pt>
                <c:pt idx="14">
                  <c:v>0.7678571428571429</c:v>
                </c:pt>
                <c:pt idx="15">
                  <c:v>0.9821428571428571</c:v>
                </c:pt>
                <c:pt idx="16">
                  <c:v>0.5892857142857143</c:v>
                </c:pt>
                <c:pt idx="17">
                  <c:v>0.7678571428571429</c:v>
                </c:pt>
                <c:pt idx="18">
                  <c:v>0.8035714285714286</c:v>
                </c:pt>
                <c:pt idx="19">
                  <c:v>0.6785714285714286</c:v>
                </c:pt>
                <c:pt idx="20">
                  <c:v>0.6785714285714286</c:v>
                </c:pt>
                <c:pt idx="21">
                  <c:v>0.8214285714285714</c:v>
                </c:pt>
                <c:pt idx="22">
                  <c:v>1</c:v>
                </c:pt>
                <c:pt idx="23">
                  <c:v>0.7321428571428571</c:v>
                </c:pt>
                <c:pt idx="24">
                  <c:v>0.8214285714285714</c:v>
                </c:pt>
                <c:pt idx="25">
                  <c:v>0.7321428571428571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99-4D00-94DC-F367905CD297}"/>
            </c:ext>
          </c:extLst>
        </c:ser>
        <c:ser>
          <c:idx val="1"/>
          <c:order val="1"/>
          <c:tx>
            <c:v>CHARLESTON</c:v>
          </c:tx>
          <c:spPr>
            <a:ln w="28575" cap="rnd">
              <a:solidFill>
                <a:schemeClr val="accent2"/>
              </a:solidFill>
              <a:prstDash val="lg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'ALL CONTAINERS GRAPH'!$A$2:$A$27</c:f>
              <c:strCache>
                <c:ptCount val="26"/>
                <c:pt idx="0">
                  <c:v>7/7</c:v>
                </c:pt>
                <c:pt idx="1">
                  <c:v>7/14</c:v>
                </c:pt>
                <c:pt idx="2">
                  <c:v>7/21</c:v>
                </c:pt>
                <c:pt idx="3">
                  <c:v>7/28</c:v>
                </c:pt>
                <c:pt idx="4">
                  <c:v>8/5</c:v>
                </c:pt>
                <c:pt idx="5">
                  <c:v>8/12</c:v>
                </c:pt>
                <c:pt idx="6">
                  <c:v>8/19</c:v>
                </c:pt>
                <c:pt idx="7">
                  <c:v>8/26</c:v>
                </c:pt>
                <c:pt idx="8">
                  <c:v>9/2</c:v>
                </c:pt>
                <c:pt idx="9">
                  <c:v>9/9</c:v>
                </c:pt>
                <c:pt idx="10">
                  <c:v>9/16</c:v>
                </c:pt>
                <c:pt idx="11">
                  <c:v>9/23</c:v>
                </c:pt>
                <c:pt idx="12">
                  <c:v>9/30</c:v>
                </c:pt>
                <c:pt idx="13">
                  <c:v>10/7</c:v>
                </c:pt>
                <c:pt idx="14">
                  <c:v>10/14</c:v>
                </c:pt>
                <c:pt idx="15">
                  <c:v>10/21</c:v>
                </c:pt>
                <c:pt idx="16">
                  <c:v>10/28</c:v>
                </c:pt>
                <c:pt idx="17">
                  <c:v>11/4</c:v>
                </c:pt>
                <c:pt idx="18">
                  <c:v>11/11</c:v>
                </c:pt>
                <c:pt idx="19">
                  <c:v>11/18</c:v>
                </c:pt>
                <c:pt idx="20">
                  <c:v>11/25</c:v>
                </c:pt>
                <c:pt idx="21">
                  <c:v>12/2</c:v>
                </c:pt>
                <c:pt idx="22">
                  <c:v>12/9</c:v>
                </c:pt>
                <c:pt idx="23">
                  <c:v>12/16</c:v>
                </c:pt>
                <c:pt idx="24">
                  <c:v>12/23</c:v>
                </c:pt>
                <c:pt idx="25">
                  <c:v>12/30</c:v>
                </c:pt>
              </c:strCache>
            </c:strRef>
          </c:cat>
          <c:val>
            <c:numRef>
              <c:f>'ALL CONTAINERS GRAPH'!$I$2:$I$27</c:f>
              <c:numCache>
                <c:formatCode>General</c:formatCode>
                <c:ptCount val="26"/>
                <c:pt idx="0">
                  <c:v>0.81081081081081086</c:v>
                </c:pt>
                <c:pt idx="1">
                  <c:v>0.81081081081081086</c:v>
                </c:pt>
                <c:pt idx="2">
                  <c:v>0.83783783783783783</c:v>
                </c:pt>
                <c:pt idx="3">
                  <c:v>0.83783783783783783</c:v>
                </c:pt>
                <c:pt idx="4">
                  <c:v>0.78378378378378377</c:v>
                </c:pt>
                <c:pt idx="5">
                  <c:v>1</c:v>
                </c:pt>
                <c:pt idx="6">
                  <c:v>0.7567567567567568</c:v>
                </c:pt>
                <c:pt idx="7">
                  <c:v>0.81081081081081086</c:v>
                </c:pt>
                <c:pt idx="8">
                  <c:v>0.78378378378378377</c:v>
                </c:pt>
                <c:pt idx="9">
                  <c:v>0.81081081081081086</c:v>
                </c:pt>
                <c:pt idx="10">
                  <c:v>0.83783783783783783</c:v>
                </c:pt>
                <c:pt idx="11">
                  <c:v>0.86486486486486491</c:v>
                </c:pt>
                <c:pt idx="12">
                  <c:v>0.78378378378378377</c:v>
                </c:pt>
                <c:pt idx="13">
                  <c:v>0.78378378378378377</c:v>
                </c:pt>
                <c:pt idx="14">
                  <c:v>0.78378378378378377</c:v>
                </c:pt>
                <c:pt idx="15">
                  <c:v>0.94594594594594594</c:v>
                </c:pt>
                <c:pt idx="16">
                  <c:v>0.7567567567567568</c:v>
                </c:pt>
                <c:pt idx="17">
                  <c:v>0.86486486486486491</c:v>
                </c:pt>
                <c:pt idx="18">
                  <c:v>0.94594594594594594</c:v>
                </c:pt>
                <c:pt idx="19">
                  <c:v>0.78378378378378377</c:v>
                </c:pt>
                <c:pt idx="20">
                  <c:v>0.81081081081081086</c:v>
                </c:pt>
                <c:pt idx="21">
                  <c:v>0.86486486486486491</c:v>
                </c:pt>
                <c:pt idx="22">
                  <c:v>0.78378378378378377</c:v>
                </c:pt>
                <c:pt idx="23">
                  <c:v>0.81081081081081086</c:v>
                </c:pt>
                <c:pt idx="24">
                  <c:v>0.78378378378378377</c:v>
                </c:pt>
                <c:pt idx="25">
                  <c:v>0.67567567567567566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499-4D00-94DC-F367905CD297}"/>
            </c:ext>
          </c:extLst>
        </c:ser>
        <c:ser>
          <c:idx val="3"/>
          <c:order val="2"/>
          <c:tx>
            <c:v>JACKSONVILLE</c:v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'ALL CONTAINERS GRAPH'!$A$2:$A$27</c:f>
              <c:strCache>
                <c:ptCount val="26"/>
                <c:pt idx="0">
                  <c:v>7/7</c:v>
                </c:pt>
                <c:pt idx="1">
                  <c:v>7/14</c:v>
                </c:pt>
                <c:pt idx="2">
                  <c:v>7/21</c:v>
                </c:pt>
                <c:pt idx="3">
                  <c:v>7/28</c:v>
                </c:pt>
                <c:pt idx="4">
                  <c:v>8/5</c:v>
                </c:pt>
                <c:pt idx="5">
                  <c:v>8/12</c:v>
                </c:pt>
                <c:pt idx="6">
                  <c:v>8/19</c:v>
                </c:pt>
                <c:pt idx="7">
                  <c:v>8/26</c:v>
                </c:pt>
                <c:pt idx="8">
                  <c:v>9/2</c:v>
                </c:pt>
                <c:pt idx="9">
                  <c:v>9/9</c:v>
                </c:pt>
                <c:pt idx="10">
                  <c:v>9/16</c:v>
                </c:pt>
                <c:pt idx="11">
                  <c:v>9/23</c:v>
                </c:pt>
                <c:pt idx="12">
                  <c:v>9/30</c:v>
                </c:pt>
                <c:pt idx="13">
                  <c:v>10/7</c:v>
                </c:pt>
                <c:pt idx="14">
                  <c:v>10/14</c:v>
                </c:pt>
                <c:pt idx="15">
                  <c:v>10/21</c:v>
                </c:pt>
                <c:pt idx="16">
                  <c:v>10/28</c:v>
                </c:pt>
                <c:pt idx="17">
                  <c:v>11/4</c:v>
                </c:pt>
                <c:pt idx="18">
                  <c:v>11/11</c:v>
                </c:pt>
                <c:pt idx="19">
                  <c:v>11/18</c:v>
                </c:pt>
                <c:pt idx="20">
                  <c:v>11/25</c:v>
                </c:pt>
                <c:pt idx="21">
                  <c:v>12/2</c:v>
                </c:pt>
                <c:pt idx="22">
                  <c:v>12/9</c:v>
                </c:pt>
                <c:pt idx="23">
                  <c:v>12/16</c:v>
                </c:pt>
                <c:pt idx="24">
                  <c:v>12/23</c:v>
                </c:pt>
                <c:pt idx="25">
                  <c:v>12/30</c:v>
                </c:pt>
              </c:strCache>
            </c:strRef>
          </c:cat>
          <c:val>
            <c:numRef>
              <c:f>'ALL CONTAINERS GRAPH'!$O$2:$O$27</c:f>
              <c:numCache>
                <c:formatCode>General</c:formatCode>
                <c:ptCount val="26"/>
                <c:pt idx="0">
                  <c:v>0.6785714285714286</c:v>
                </c:pt>
                <c:pt idx="1">
                  <c:v>0.8214285714285714</c:v>
                </c:pt>
                <c:pt idx="2">
                  <c:v>0.8571428571428571</c:v>
                </c:pt>
                <c:pt idx="3">
                  <c:v>0.7142857142857143</c:v>
                </c:pt>
                <c:pt idx="4">
                  <c:v>0.7857142857142857</c:v>
                </c:pt>
                <c:pt idx="5">
                  <c:v>0.6071428571428571</c:v>
                </c:pt>
                <c:pt idx="6">
                  <c:v>0.75</c:v>
                </c:pt>
                <c:pt idx="7">
                  <c:v>0.8928571428571429</c:v>
                </c:pt>
                <c:pt idx="8">
                  <c:v>0.6071428571428571</c:v>
                </c:pt>
                <c:pt idx="9">
                  <c:v>0.7142857142857143</c:v>
                </c:pt>
                <c:pt idx="10">
                  <c:v>0.6428571428571429</c:v>
                </c:pt>
                <c:pt idx="11">
                  <c:v>0.8571428571428571</c:v>
                </c:pt>
                <c:pt idx="12">
                  <c:v>0.8214285714285714</c:v>
                </c:pt>
                <c:pt idx="13">
                  <c:v>0.25</c:v>
                </c:pt>
                <c:pt idx="14">
                  <c:v>0.5357142857142857</c:v>
                </c:pt>
                <c:pt idx="15">
                  <c:v>0.7857142857142857</c:v>
                </c:pt>
                <c:pt idx="16">
                  <c:v>0.7857142857142857</c:v>
                </c:pt>
                <c:pt idx="17">
                  <c:v>0.6785714285714286</c:v>
                </c:pt>
                <c:pt idx="18">
                  <c:v>0.8571428571428571</c:v>
                </c:pt>
                <c:pt idx="19">
                  <c:v>0.6071428571428571</c:v>
                </c:pt>
                <c:pt idx="20">
                  <c:v>0.6785714285714286</c:v>
                </c:pt>
                <c:pt idx="21">
                  <c:v>1</c:v>
                </c:pt>
                <c:pt idx="22">
                  <c:v>0.8571428571428571</c:v>
                </c:pt>
                <c:pt idx="23">
                  <c:v>0.8571428571428571</c:v>
                </c:pt>
                <c:pt idx="24">
                  <c:v>0.7142857142857143</c:v>
                </c:pt>
                <c:pt idx="25">
                  <c:v>0.8928571428571429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499-4D00-94DC-F367905CD297}"/>
            </c:ext>
          </c:extLst>
        </c:ser>
        <c:ser>
          <c:idx val="4"/>
          <c:order val="3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'ALL CONTAINERS GRAPH'!$A$2:$A$27</c:f>
              <c:strCache>
                <c:ptCount val="26"/>
                <c:pt idx="0">
                  <c:v>7/7</c:v>
                </c:pt>
                <c:pt idx="1">
                  <c:v>7/14</c:v>
                </c:pt>
                <c:pt idx="2">
                  <c:v>7/21</c:v>
                </c:pt>
                <c:pt idx="3">
                  <c:v>7/28</c:v>
                </c:pt>
                <c:pt idx="4">
                  <c:v>8/5</c:v>
                </c:pt>
                <c:pt idx="5">
                  <c:v>8/12</c:v>
                </c:pt>
                <c:pt idx="6">
                  <c:v>8/19</c:v>
                </c:pt>
                <c:pt idx="7">
                  <c:v>8/26</c:v>
                </c:pt>
                <c:pt idx="8">
                  <c:v>9/2</c:v>
                </c:pt>
                <c:pt idx="9">
                  <c:v>9/9</c:v>
                </c:pt>
                <c:pt idx="10">
                  <c:v>9/16</c:v>
                </c:pt>
                <c:pt idx="11">
                  <c:v>9/23</c:v>
                </c:pt>
                <c:pt idx="12">
                  <c:v>9/30</c:v>
                </c:pt>
                <c:pt idx="13">
                  <c:v>10/7</c:v>
                </c:pt>
                <c:pt idx="14">
                  <c:v>10/14</c:v>
                </c:pt>
                <c:pt idx="15">
                  <c:v>10/21</c:v>
                </c:pt>
                <c:pt idx="16">
                  <c:v>10/28</c:v>
                </c:pt>
                <c:pt idx="17">
                  <c:v>11/4</c:v>
                </c:pt>
                <c:pt idx="18">
                  <c:v>11/11</c:v>
                </c:pt>
                <c:pt idx="19">
                  <c:v>11/18</c:v>
                </c:pt>
                <c:pt idx="20">
                  <c:v>11/25</c:v>
                </c:pt>
                <c:pt idx="21">
                  <c:v>12/2</c:v>
                </c:pt>
                <c:pt idx="22">
                  <c:v>12/9</c:v>
                </c:pt>
                <c:pt idx="23">
                  <c:v>12/16</c:v>
                </c:pt>
                <c:pt idx="24">
                  <c:v>12/23</c:v>
                </c:pt>
                <c:pt idx="25">
                  <c:v>12/30</c:v>
                </c:pt>
              </c:strCache>
            </c:strRef>
          </c:cat>
          <c:val>
            <c:numRef>
              <c:f>'ALL CONTAINERS GRAPH'!$R$2:$R$25</c:f>
              <c:numCache>
                <c:formatCode>General</c:formatCode>
                <c:ptCount val="24"/>
                <c:pt idx="0">
                  <c:v>0.81818181818181823</c:v>
                </c:pt>
                <c:pt idx="1">
                  <c:v>0.81818181818181823</c:v>
                </c:pt>
                <c:pt idx="2">
                  <c:v>0.86363636363636365</c:v>
                </c:pt>
                <c:pt idx="3">
                  <c:v>0.86363636363636365</c:v>
                </c:pt>
                <c:pt idx="4">
                  <c:v>0.86363636363636365</c:v>
                </c:pt>
                <c:pt idx="5">
                  <c:v>0.77272727272727271</c:v>
                </c:pt>
                <c:pt idx="6">
                  <c:v>0.90909090909090906</c:v>
                </c:pt>
                <c:pt idx="7">
                  <c:v>0.81818181818181823</c:v>
                </c:pt>
                <c:pt idx="8">
                  <c:v>0.90909090909090906</c:v>
                </c:pt>
                <c:pt idx="9">
                  <c:v>0.68181818181818177</c:v>
                </c:pt>
                <c:pt idx="10">
                  <c:v>0.90909090909090906</c:v>
                </c:pt>
                <c:pt idx="11">
                  <c:v>0.72727272727272729</c:v>
                </c:pt>
                <c:pt idx="12">
                  <c:v>0.86363636363636365</c:v>
                </c:pt>
                <c:pt idx="13">
                  <c:v>0.77272727272727271</c:v>
                </c:pt>
                <c:pt idx="14">
                  <c:v>0.77272727272727271</c:v>
                </c:pt>
                <c:pt idx="15">
                  <c:v>0.81818181818181823</c:v>
                </c:pt>
                <c:pt idx="16">
                  <c:v>1</c:v>
                </c:pt>
                <c:pt idx="17">
                  <c:v>0.95454545454545459</c:v>
                </c:pt>
                <c:pt idx="18">
                  <c:v>0.90909090909090906</c:v>
                </c:pt>
                <c:pt idx="19">
                  <c:v>0.63636363636363635</c:v>
                </c:pt>
                <c:pt idx="20">
                  <c:v>1</c:v>
                </c:pt>
                <c:pt idx="21">
                  <c:v>0.86363636363636365</c:v>
                </c:pt>
                <c:pt idx="22">
                  <c:v>0.77272727272727271</c:v>
                </c:pt>
                <c:pt idx="23">
                  <c:v>0.77272727272727271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499-4D00-94DC-F367905CD297}"/>
            </c:ext>
          </c:extLst>
        </c:ser>
        <c:ser>
          <c:idx val="5"/>
          <c:order val="4"/>
          <c:tx>
            <c:v>PALM BEACH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'ALL CONTAINERS GRAPH'!$A$2:$A$27</c:f>
              <c:strCache>
                <c:ptCount val="26"/>
                <c:pt idx="0">
                  <c:v>7/7</c:v>
                </c:pt>
                <c:pt idx="1">
                  <c:v>7/14</c:v>
                </c:pt>
                <c:pt idx="2">
                  <c:v>7/21</c:v>
                </c:pt>
                <c:pt idx="3">
                  <c:v>7/28</c:v>
                </c:pt>
                <c:pt idx="4">
                  <c:v>8/5</c:v>
                </c:pt>
                <c:pt idx="5">
                  <c:v>8/12</c:v>
                </c:pt>
                <c:pt idx="6">
                  <c:v>8/19</c:v>
                </c:pt>
                <c:pt idx="7">
                  <c:v>8/26</c:v>
                </c:pt>
                <c:pt idx="8">
                  <c:v>9/2</c:v>
                </c:pt>
                <c:pt idx="9">
                  <c:v>9/9</c:v>
                </c:pt>
                <c:pt idx="10">
                  <c:v>9/16</c:v>
                </c:pt>
                <c:pt idx="11">
                  <c:v>9/23</c:v>
                </c:pt>
                <c:pt idx="12">
                  <c:v>9/30</c:v>
                </c:pt>
                <c:pt idx="13">
                  <c:v>10/7</c:v>
                </c:pt>
                <c:pt idx="14">
                  <c:v>10/14</c:v>
                </c:pt>
                <c:pt idx="15">
                  <c:v>10/21</c:v>
                </c:pt>
                <c:pt idx="16">
                  <c:v>10/28</c:v>
                </c:pt>
                <c:pt idx="17">
                  <c:v>11/4</c:v>
                </c:pt>
                <c:pt idx="18">
                  <c:v>11/11</c:v>
                </c:pt>
                <c:pt idx="19">
                  <c:v>11/18</c:v>
                </c:pt>
                <c:pt idx="20">
                  <c:v>11/25</c:v>
                </c:pt>
                <c:pt idx="21">
                  <c:v>12/2</c:v>
                </c:pt>
                <c:pt idx="22">
                  <c:v>12/9</c:v>
                </c:pt>
                <c:pt idx="23">
                  <c:v>12/16</c:v>
                </c:pt>
                <c:pt idx="24">
                  <c:v>12/23</c:v>
                </c:pt>
                <c:pt idx="25">
                  <c:v>12/30</c:v>
                </c:pt>
              </c:strCache>
            </c:strRef>
          </c:cat>
          <c:val>
            <c:numRef>
              <c:f>'ALL CONTAINERS GRAPH'!$U$2:$U$27</c:f>
              <c:numCache>
                <c:formatCode>General</c:formatCode>
                <c:ptCount val="26"/>
                <c:pt idx="0">
                  <c:v>0.7</c:v>
                </c:pt>
                <c:pt idx="1">
                  <c:v>0.75</c:v>
                </c:pt>
                <c:pt idx="2">
                  <c:v>0.7</c:v>
                </c:pt>
                <c:pt idx="3">
                  <c:v>0.8</c:v>
                </c:pt>
                <c:pt idx="4">
                  <c:v>0.75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0.65</c:v>
                </c:pt>
                <c:pt idx="10">
                  <c:v>0.85</c:v>
                </c:pt>
                <c:pt idx="11">
                  <c:v>0.75</c:v>
                </c:pt>
                <c:pt idx="12">
                  <c:v>0.7</c:v>
                </c:pt>
                <c:pt idx="13">
                  <c:v>0.5</c:v>
                </c:pt>
                <c:pt idx="14">
                  <c:v>0.95</c:v>
                </c:pt>
                <c:pt idx="15">
                  <c:v>1.05</c:v>
                </c:pt>
                <c:pt idx="16">
                  <c:v>0.8</c:v>
                </c:pt>
                <c:pt idx="17">
                  <c:v>0.8</c:v>
                </c:pt>
                <c:pt idx="18">
                  <c:v>0.9</c:v>
                </c:pt>
                <c:pt idx="19">
                  <c:v>0.75</c:v>
                </c:pt>
                <c:pt idx="20">
                  <c:v>0.95</c:v>
                </c:pt>
                <c:pt idx="21">
                  <c:v>0.9</c:v>
                </c:pt>
                <c:pt idx="22">
                  <c:v>1</c:v>
                </c:pt>
                <c:pt idx="23">
                  <c:v>0.9</c:v>
                </c:pt>
                <c:pt idx="24">
                  <c:v>0.95</c:v>
                </c:pt>
                <c:pt idx="25">
                  <c:v>0.65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499-4D00-94DC-F367905CD297}"/>
            </c:ext>
          </c:extLst>
        </c:ser>
        <c:ser>
          <c:idx val="6"/>
          <c:order val="5"/>
          <c:tx>
            <c:v>SAVANNAH</c:v>
          </c:tx>
          <c:spPr>
            <a:ln w="28575" cap="rnd">
              <a:solidFill>
                <a:schemeClr val="accent1">
                  <a:lumMod val="60000"/>
                </a:schemeClr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'ALL CONTAINERS GRAPH'!$A$2:$A$27</c:f>
              <c:strCache>
                <c:ptCount val="26"/>
                <c:pt idx="0">
                  <c:v>7/7</c:v>
                </c:pt>
                <c:pt idx="1">
                  <c:v>7/14</c:v>
                </c:pt>
                <c:pt idx="2">
                  <c:v>7/21</c:v>
                </c:pt>
                <c:pt idx="3">
                  <c:v>7/28</c:v>
                </c:pt>
                <c:pt idx="4">
                  <c:v>8/5</c:v>
                </c:pt>
                <c:pt idx="5">
                  <c:v>8/12</c:v>
                </c:pt>
                <c:pt idx="6">
                  <c:v>8/19</c:v>
                </c:pt>
                <c:pt idx="7">
                  <c:v>8/26</c:v>
                </c:pt>
                <c:pt idx="8">
                  <c:v>9/2</c:v>
                </c:pt>
                <c:pt idx="9">
                  <c:v>9/9</c:v>
                </c:pt>
                <c:pt idx="10">
                  <c:v>9/16</c:v>
                </c:pt>
                <c:pt idx="11">
                  <c:v>9/23</c:v>
                </c:pt>
                <c:pt idx="12">
                  <c:v>9/30</c:v>
                </c:pt>
                <c:pt idx="13">
                  <c:v>10/7</c:v>
                </c:pt>
                <c:pt idx="14">
                  <c:v>10/14</c:v>
                </c:pt>
                <c:pt idx="15">
                  <c:v>10/21</c:v>
                </c:pt>
                <c:pt idx="16">
                  <c:v>10/28</c:v>
                </c:pt>
                <c:pt idx="17">
                  <c:v>11/4</c:v>
                </c:pt>
                <c:pt idx="18">
                  <c:v>11/11</c:v>
                </c:pt>
                <c:pt idx="19">
                  <c:v>11/18</c:v>
                </c:pt>
                <c:pt idx="20">
                  <c:v>11/25</c:v>
                </c:pt>
                <c:pt idx="21">
                  <c:v>12/2</c:v>
                </c:pt>
                <c:pt idx="22">
                  <c:v>12/9</c:v>
                </c:pt>
                <c:pt idx="23">
                  <c:v>12/16</c:v>
                </c:pt>
                <c:pt idx="24">
                  <c:v>12/23</c:v>
                </c:pt>
                <c:pt idx="25">
                  <c:v>12/30</c:v>
                </c:pt>
              </c:strCache>
            </c:strRef>
          </c:cat>
          <c:val>
            <c:numRef>
              <c:f>'ALL CONTAINERS GRAPH'!$X$2:$X$27</c:f>
              <c:numCache>
                <c:formatCode>General</c:formatCode>
                <c:ptCount val="26"/>
                <c:pt idx="0">
                  <c:v>0.8666666666666667</c:v>
                </c:pt>
                <c:pt idx="1">
                  <c:v>1</c:v>
                </c:pt>
                <c:pt idx="2">
                  <c:v>0.82222222222222219</c:v>
                </c:pt>
                <c:pt idx="3">
                  <c:v>0.93333333333333335</c:v>
                </c:pt>
                <c:pt idx="4">
                  <c:v>0.93333333333333335</c:v>
                </c:pt>
                <c:pt idx="5">
                  <c:v>0.77777777777777779</c:v>
                </c:pt>
                <c:pt idx="6">
                  <c:v>0.93333333333333335</c:v>
                </c:pt>
                <c:pt idx="7">
                  <c:v>0.71111111111111114</c:v>
                </c:pt>
                <c:pt idx="8">
                  <c:v>0.75555555555555554</c:v>
                </c:pt>
                <c:pt idx="9">
                  <c:v>0.82222222222222219</c:v>
                </c:pt>
                <c:pt idx="10">
                  <c:v>0.91111111111111109</c:v>
                </c:pt>
                <c:pt idx="11">
                  <c:v>0.8</c:v>
                </c:pt>
                <c:pt idx="12">
                  <c:v>0.84444444444444444</c:v>
                </c:pt>
                <c:pt idx="13">
                  <c:v>0.53333333333333333</c:v>
                </c:pt>
                <c:pt idx="14">
                  <c:v>0.62222222222222223</c:v>
                </c:pt>
                <c:pt idx="15">
                  <c:v>1.0666666666666667</c:v>
                </c:pt>
                <c:pt idx="16">
                  <c:v>0.91111111111111109</c:v>
                </c:pt>
                <c:pt idx="17">
                  <c:v>0.88888888888888884</c:v>
                </c:pt>
                <c:pt idx="18">
                  <c:v>0.84444444444444444</c:v>
                </c:pt>
                <c:pt idx="19">
                  <c:v>0.77777777777777779</c:v>
                </c:pt>
                <c:pt idx="20">
                  <c:v>0.8</c:v>
                </c:pt>
                <c:pt idx="21">
                  <c:v>0.8666666666666667</c:v>
                </c:pt>
                <c:pt idx="22">
                  <c:v>0.84444444444444444</c:v>
                </c:pt>
                <c:pt idx="23">
                  <c:v>0.8</c:v>
                </c:pt>
                <c:pt idx="24">
                  <c:v>0.82222222222222219</c:v>
                </c:pt>
                <c:pt idx="25">
                  <c:v>0.57777777777777772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499-4D00-94DC-F367905CD297}"/>
            </c:ext>
          </c:extLst>
        </c:ser>
        <c:ser>
          <c:idx val="7"/>
          <c:order val="6"/>
          <c:tx>
            <c:strRef>
              <c:f>'ALL CONTAINERS GRAPH'!$AB$1</c:f>
              <c:strCache>
                <c:ptCount val="1"/>
                <c:pt idx="0">
                  <c:v>Regional Arrivals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val>
            <c:numRef>
              <c:f>'ALL CONTAINERS GRAPH'!$AB$2:$AB$27</c:f>
              <c:numCache>
                <c:formatCode>General</c:formatCode>
                <c:ptCount val="26"/>
                <c:pt idx="0">
                  <c:v>0.85945945945945945</c:v>
                </c:pt>
                <c:pt idx="1">
                  <c:v>0.94594594594594594</c:v>
                </c:pt>
                <c:pt idx="2">
                  <c:v>0.88648648648648654</c:v>
                </c:pt>
                <c:pt idx="3">
                  <c:v>0.87027027027027026</c:v>
                </c:pt>
                <c:pt idx="4">
                  <c:v>0.92432432432432432</c:v>
                </c:pt>
                <c:pt idx="5">
                  <c:v>0.8540540540540541</c:v>
                </c:pt>
                <c:pt idx="6">
                  <c:v>0.88648648648648654</c:v>
                </c:pt>
                <c:pt idx="7">
                  <c:v>0.85945945945945945</c:v>
                </c:pt>
                <c:pt idx="8">
                  <c:v>0.86486486486486491</c:v>
                </c:pt>
                <c:pt idx="9">
                  <c:v>0.82162162162162167</c:v>
                </c:pt>
                <c:pt idx="10">
                  <c:v>0.89189189189189189</c:v>
                </c:pt>
                <c:pt idx="11">
                  <c:v>0.91351351351351351</c:v>
                </c:pt>
                <c:pt idx="12">
                  <c:v>0.88648648648648654</c:v>
                </c:pt>
                <c:pt idx="13">
                  <c:v>0.6216216216216216</c:v>
                </c:pt>
                <c:pt idx="14">
                  <c:v>0.83243243243243248</c:v>
                </c:pt>
                <c:pt idx="15">
                  <c:v>1.0864864864864865</c:v>
                </c:pt>
                <c:pt idx="16">
                  <c:v>0.88108108108108107</c:v>
                </c:pt>
                <c:pt idx="17">
                  <c:v>0.92972972972972978</c:v>
                </c:pt>
                <c:pt idx="18">
                  <c:v>0.98378378378378384</c:v>
                </c:pt>
                <c:pt idx="19">
                  <c:v>0.80540540540540539</c:v>
                </c:pt>
                <c:pt idx="20">
                  <c:v>0.89729729729729735</c:v>
                </c:pt>
                <c:pt idx="21">
                  <c:v>0.98918918918918919</c:v>
                </c:pt>
                <c:pt idx="22">
                  <c:v>1</c:v>
                </c:pt>
                <c:pt idx="23">
                  <c:v>0.90810810810810816</c:v>
                </c:pt>
                <c:pt idx="24">
                  <c:v>0.8540540540540541</c:v>
                </c:pt>
                <c:pt idx="25">
                  <c:v>0.71351351351351355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A9-4459-82B2-A0F3522CB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402768"/>
        <c:axId val="505412608"/>
      </c:lineChart>
      <c:catAx>
        <c:axId val="505402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DATES [2016]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412608"/>
        <c:crosses val="autoZero"/>
        <c:auto val="1"/>
        <c:lblAlgn val="ctr"/>
        <c:lblOffset val="100"/>
        <c:noMultiLvlLbl val="0"/>
      </c:catAx>
      <c:valAx>
        <c:axId val="50541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CAPACITY</a:t>
                </a:r>
                <a:r>
                  <a:rPr lang="en-US" baseline="0"/>
                  <a:t> [%]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402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313275389756609"/>
          <c:y val="5.522472259273601E-2"/>
          <c:w val="8.2798208783801341E-2"/>
          <c:h val="0.188286911883440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ALL CONTAINERS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3209629534013166E-2"/>
          <c:y val="0.11094414086217366"/>
          <c:w val="0.94240035569324321"/>
          <c:h val="0.82165557515693066"/>
        </c:manualLayout>
      </c:layout>
      <c:lineChart>
        <c:grouping val="standard"/>
        <c:varyColors val="0"/>
        <c:ser>
          <c:idx val="0"/>
          <c:order val="0"/>
          <c:tx>
            <c:v>EVERGLADES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'ALL CONTAINERS GRAPH'!$A$10:$A$19</c:f>
              <c:strCache>
                <c:ptCount val="10"/>
                <c:pt idx="0">
                  <c:v>9/2</c:v>
                </c:pt>
                <c:pt idx="1">
                  <c:v>9/9</c:v>
                </c:pt>
                <c:pt idx="2">
                  <c:v>9/16</c:v>
                </c:pt>
                <c:pt idx="3">
                  <c:v>9/23</c:v>
                </c:pt>
                <c:pt idx="4">
                  <c:v>9/30</c:v>
                </c:pt>
                <c:pt idx="5">
                  <c:v>10/7</c:v>
                </c:pt>
                <c:pt idx="6">
                  <c:v>10/14</c:v>
                </c:pt>
                <c:pt idx="7">
                  <c:v>10/21</c:v>
                </c:pt>
                <c:pt idx="8">
                  <c:v>10/28</c:v>
                </c:pt>
                <c:pt idx="9">
                  <c:v>11/4</c:v>
                </c:pt>
              </c:strCache>
            </c:strRef>
          </c:cat>
          <c:val>
            <c:numRef>
              <c:f>'ALL CONTAINERS GRAPH'!$D$10:$D$19</c:f>
              <c:numCache>
                <c:formatCode>General</c:formatCode>
                <c:ptCount val="10"/>
                <c:pt idx="0">
                  <c:v>0.7321428571428571</c:v>
                </c:pt>
                <c:pt idx="1">
                  <c:v>0.6428571428571429</c:v>
                </c:pt>
                <c:pt idx="2">
                  <c:v>0.6607142857142857</c:v>
                </c:pt>
                <c:pt idx="3">
                  <c:v>0.7857142857142857</c:v>
                </c:pt>
                <c:pt idx="4">
                  <c:v>0.7142857142857143</c:v>
                </c:pt>
                <c:pt idx="5">
                  <c:v>0.5</c:v>
                </c:pt>
                <c:pt idx="6">
                  <c:v>0.7678571428571429</c:v>
                </c:pt>
                <c:pt idx="7">
                  <c:v>0.9821428571428571</c:v>
                </c:pt>
                <c:pt idx="8">
                  <c:v>0.5892857142857143</c:v>
                </c:pt>
                <c:pt idx="9">
                  <c:v>0.7678571428571429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76-4DE4-9F2C-6FEF3C8A97D3}"/>
            </c:ext>
          </c:extLst>
        </c:ser>
        <c:ser>
          <c:idx val="1"/>
          <c:order val="1"/>
          <c:tx>
            <c:v>CHARLESTON</c:v>
          </c:tx>
          <c:spPr>
            <a:ln w="28575" cap="rnd">
              <a:solidFill>
                <a:schemeClr val="accent2"/>
              </a:solidFill>
              <a:prstDash val="lg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'ALL CONTAINERS GRAPH'!$A$10:$A$19</c:f>
              <c:strCache>
                <c:ptCount val="10"/>
                <c:pt idx="0">
                  <c:v>9/2</c:v>
                </c:pt>
                <c:pt idx="1">
                  <c:v>9/9</c:v>
                </c:pt>
                <c:pt idx="2">
                  <c:v>9/16</c:v>
                </c:pt>
                <c:pt idx="3">
                  <c:v>9/23</c:v>
                </c:pt>
                <c:pt idx="4">
                  <c:v>9/30</c:v>
                </c:pt>
                <c:pt idx="5">
                  <c:v>10/7</c:v>
                </c:pt>
                <c:pt idx="6">
                  <c:v>10/14</c:v>
                </c:pt>
                <c:pt idx="7">
                  <c:v>10/21</c:v>
                </c:pt>
                <c:pt idx="8">
                  <c:v>10/28</c:v>
                </c:pt>
                <c:pt idx="9">
                  <c:v>11/4</c:v>
                </c:pt>
              </c:strCache>
            </c:strRef>
          </c:cat>
          <c:val>
            <c:numRef>
              <c:f>'ALL CONTAINERS GRAPH'!$I$10:$I$19</c:f>
              <c:numCache>
                <c:formatCode>General</c:formatCode>
                <c:ptCount val="10"/>
                <c:pt idx="0">
                  <c:v>0.78378378378378377</c:v>
                </c:pt>
                <c:pt idx="1">
                  <c:v>0.81081081081081086</c:v>
                </c:pt>
                <c:pt idx="2">
                  <c:v>0.83783783783783783</c:v>
                </c:pt>
                <c:pt idx="3">
                  <c:v>0.86486486486486491</c:v>
                </c:pt>
                <c:pt idx="4">
                  <c:v>0.78378378378378377</c:v>
                </c:pt>
                <c:pt idx="5">
                  <c:v>0.78378378378378377</c:v>
                </c:pt>
                <c:pt idx="6">
                  <c:v>0.78378378378378377</c:v>
                </c:pt>
                <c:pt idx="7">
                  <c:v>0.94594594594594594</c:v>
                </c:pt>
                <c:pt idx="8">
                  <c:v>0.7567567567567568</c:v>
                </c:pt>
                <c:pt idx="9">
                  <c:v>0.86486486486486491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76-4DE4-9F2C-6FEF3C8A97D3}"/>
            </c:ext>
          </c:extLst>
        </c:ser>
        <c:ser>
          <c:idx val="3"/>
          <c:order val="2"/>
          <c:tx>
            <c:v>JACKSONVILLE</c:v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'ALL CONTAINERS GRAPH'!$A$10:$A$19</c:f>
              <c:strCache>
                <c:ptCount val="10"/>
                <c:pt idx="0">
                  <c:v>9/2</c:v>
                </c:pt>
                <c:pt idx="1">
                  <c:v>9/9</c:v>
                </c:pt>
                <c:pt idx="2">
                  <c:v>9/16</c:v>
                </c:pt>
                <c:pt idx="3">
                  <c:v>9/23</c:v>
                </c:pt>
                <c:pt idx="4">
                  <c:v>9/30</c:v>
                </c:pt>
                <c:pt idx="5">
                  <c:v>10/7</c:v>
                </c:pt>
                <c:pt idx="6">
                  <c:v>10/14</c:v>
                </c:pt>
                <c:pt idx="7">
                  <c:v>10/21</c:v>
                </c:pt>
                <c:pt idx="8">
                  <c:v>10/28</c:v>
                </c:pt>
                <c:pt idx="9">
                  <c:v>11/4</c:v>
                </c:pt>
              </c:strCache>
            </c:strRef>
          </c:cat>
          <c:val>
            <c:numRef>
              <c:f>'ALL CONTAINERS GRAPH'!$O$10:$O$19</c:f>
              <c:numCache>
                <c:formatCode>General</c:formatCode>
                <c:ptCount val="10"/>
                <c:pt idx="0">
                  <c:v>0.6071428571428571</c:v>
                </c:pt>
                <c:pt idx="1">
                  <c:v>0.7142857142857143</c:v>
                </c:pt>
                <c:pt idx="2">
                  <c:v>0.6428571428571429</c:v>
                </c:pt>
                <c:pt idx="3">
                  <c:v>0.8571428571428571</c:v>
                </c:pt>
                <c:pt idx="4">
                  <c:v>0.8214285714285714</c:v>
                </c:pt>
                <c:pt idx="5">
                  <c:v>0.25</c:v>
                </c:pt>
                <c:pt idx="6">
                  <c:v>0.5357142857142857</c:v>
                </c:pt>
                <c:pt idx="7">
                  <c:v>0.7857142857142857</c:v>
                </c:pt>
                <c:pt idx="8">
                  <c:v>0.7857142857142857</c:v>
                </c:pt>
                <c:pt idx="9">
                  <c:v>0.6785714285714286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76-4DE4-9F2C-6FEF3C8A97D3}"/>
            </c:ext>
          </c:extLst>
        </c:ser>
        <c:ser>
          <c:idx val="4"/>
          <c:order val="3"/>
          <c:tx>
            <c:v>MIAMI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'ALL CONTAINERS GRAPH'!$A$10:$A$19</c:f>
              <c:strCache>
                <c:ptCount val="10"/>
                <c:pt idx="0">
                  <c:v>9/2</c:v>
                </c:pt>
                <c:pt idx="1">
                  <c:v>9/9</c:v>
                </c:pt>
                <c:pt idx="2">
                  <c:v>9/16</c:v>
                </c:pt>
                <c:pt idx="3">
                  <c:v>9/23</c:v>
                </c:pt>
                <c:pt idx="4">
                  <c:v>9/30</c:v>
                </c:pt>
                <c:pt idx="5">
                  <c:v>10/7</c:v>
                </c:pt>
                <c:pt idx="6">
                  <c:v>10/14</c:v>
                </c:pt>
                <c:pt idx="7">
                  <c:v>10/21</c:v>
                </c:pt>
                <c:pt idx="8">
                  <c:v>10/28</c:v>
                </c:pt>
                <c:pt idx="9">
                  <c:v>11/4</c:v>
                </c:pt>
              </c:strCache>
            </c:strRef>
          </c:cat>
          <c:val>
            <c:numRef>
              <c:f>'ALL CONTAINERS GRAPH'!$R$10:$R$19</c:f>
              <c:numCache>
                <c:formatCode>General</c:formatCode>
                <c:ptCount val="10"/>
                <c:pt idx="0">
                  <c:v>0.90909090909090906</c:v>
                </c:pt>
                <c:pt idx="1">
                  <c:v>0.68181818181818177</c:v>
                </c:pt>
                <c:pt idx="2">
                  <c:v>0.90909090909090906</c:v>
                </c:pt>
                <c:pt idx="3">
                  <c:v>0.72727272727272729</c:v>
                </c:pt>
                <c:pt idx="4">
                  <c:v>0.86363636363636365</c:v>
                </c:pt>
                <c:pt idx="5">
                  <c:v>0.77272727272727271</c:v>
                </c:pt>
                <c:pt idx="6">
                  <c:v>0.77272727272727271</c:v>
                </c:pt>
                <c:pt idx="7">
                  <c:v>0.81818181818181823</c:v>
                </c:pt>
                <c:pt idx="8">
                  <c:v>1</c:v>
                </c:pt>
                <c:pt idx="9">
                  <c:v>0.95454545454545459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D76-4DE4-9F2C-6FEF3C8A97D3}"/>
            </c:ext>
          </c:extLst>
        </c:ser>
        <c:ser>
          <c:idx val="5"/>
          <c:order val="4"/>
          <c:tx>
            <c:v>PALM BEACH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'ALL CONTAINERS GRAPH'!$A$10:$A$19</c:f>
              <c:strCache>
                <c:ptCount val="10"/>
                <c:pt idx="0">
                  <c:v>9/2</c:v>
                </c:pt>
                <c:pt idx="1">
                  <c:v>9/9</c:v>
                </c:pt>
                <c:pt idx="2">
                  <c:v>9/16</c:v>
                </c:pt>
                <c:pt idx="3">
                  <c:v>9/23</c:v>
                </c:pt>
                <c:pt idx="4">
                  <c:v>9/30</c:v>
                </c:pt>
                <c:pt idx="5">
                  <c:v>10/7</c:v>
                </c:pt>
                <c:pt idx="6">
                  <c:v>10/14</c:v>
                </c:pt>
                <c:pt idx="7">
                  <c:v>10/21</c:v>
                </c:pt>
                <c:pt idx="8">
                  <c:v>10/28</c:v>
                </c:pt>
                <c:pt idx="9">
                  <c:v>11/4</c:v>
                </c:pt>
              </c:strCache>
            </c:strRef>
          </c:cat>
          <c:val>
            <c:numRef>
              <c:f>'ALL CONTAINERS GRAPH'!$U$10:$U$19</c:f>
              <c:numCache>
                <c:formatCode>General</c:formatCode>
                <c:ptCount val="10"/>
                <c:pt idx="0">
                  <c:v>0.9</c:v>
                </c:pt>
                <c:pt idx="1">
                  <c:v>0.65</c:v>
                </c:pt>
                <c:pt idx="2">
                  <c:v>0.85</c:v>
                </c:pt>
                <c:pt idx="3">
                  <c:v>0.75</c:v>
                </c:pt>
                <c:pt idx="4">
                  <c:v>0.7</c:v>
                </c:pt>
                <c:pt idx="5">
                  <c:v>0.5</c:v>
                </c:pt>
                <c:pt idx="6">
                  <c:v>0.95</c:v>
                </c:pt>
                <c:pt idx="7">
                  <c:v>1.05</c:v>
                </c:pt>
                <c:pt idx="8">
                  <c:v>0.8</c:v>
                </c:pt>
                <c:pt idx="9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D76-4DE4-9F2C-6FEF3C8A97D3}"/>
            </c:ext>
          </c:extLst>
        </c:ser>
        <c:ser>
          <c:idx val="6"/>
          <c:order val="5"/>
          <c:tx>
            <c:v>SAVANNAH</c:v>
          </c:tx>
          <c:spPr>
            <a:ln w="28575" cap="rnd">
              <a:solidFill>
                <a:schemeClr val="accent1">
                  <a:lumMod val="60000"/>
                </a:schemeClr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'ALL CONTAINERS GRAPH'!$A$10:$A$19</c:f>
              <c:strCache>
                <c:ptCount val="10"/>
                <c:pt idx="0">
                  <c:v>9/2</c:v>
                </c:pt>
                <c:pt idx="1">
                  <c:v>9/9</c:v>
                </c:pt>
                <c:pt idx="2">
                  <c:v>9/16</c:v>
                </c:pt>
                <c:pt idx="3">
                  <c:v>9/23</c:v>
                </c:pt>
                <c:pt idx="4">
                  <c:v>9/30</c:v>
                </c:pt>
                <c:pt idx="5">
                  <c:v>10/7</c:v>
                </c:pt>
                <c:pt idx="6">
                  <c:v>10/14</c:v>
                </c:pt>
                <c:pt idx="7">
                  <c:v>10/21</c:v>
                </c:pt>
                <c:pt idx="8">
                  <c:v>10/28</c:v>
                </c:pt>
                <c:pt idx="9">
                  <c:v>11/4</c:v>
                </c:pt>
              </c:strCache>
            </c:strRef>
          </c:cat>
          <c:val>
            <c:numRef>
              <c:f>'ALL CONTAINERS GRAPH'!$X$10:$X$19</c:f>
              <c:numCache>
                <c:formatCode>General</c:formatCode>
                <c:ptCount val="10"/>
                <c:pt idx="0">
                  <c:v>0.75555555555555554</c:v>
                </c:pt>
                <c:pt idx="1">
                  <c:v>0.82222222222222219</c:v>
                </c:pt>
                <c:pt idx="2">
                  <c:v>0.91111111111111109</c:v>
                </c:pt>
                <c:pt idx="3">
                  <c:v>0.8</c:v>
                </c:pt>
                <c:pt idx="4">
                  <c:v>0.84444444444444444</c:v>
                </c:pt>
                <c:pt idx="5">
                  <c:v>0.53333333333333333</c:v>
                </c:pt>
                <c:pt idx="6">
                  <c:v>0.62222222222222223</c:v>
                </c:pt>
                <c:pt idx="7">
                  <c:v>1.0666666666666667</c:v>
                </c:pt>
                <c:pt idx="8">
                  <c:v>0.91111111111111109</c:v>
                </c:pt>
                <c:pt idx="9">
                  <c:v>0.88888888888888884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D76-4DE4-9F2C-6FEF3C8A9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402768"/>
        <c:axId val="505412608"/>
      </c:lineChart>
      <c:catAx>
        <c:axId val="505402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DATES [2016]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412608"/>
        <c:crosses val="autoZero"/>
        <c:auto val="1"/>
        <c:lblAlgn val="ctr"/>
        <c:lblOffset val="100"/>
        <c:noMultiLvlLbl val="0"/>
      </c:catAx>
      <c:valAx>
        <c:axId val="50541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CAPACITY</a:t>
                </a:r>
                <a:r>
                  <a:rPr lang="en-US" baseline="0"/>
                  <a:t> [%]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402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313275389756609"/>
          <c:y val="5.522472259273601E-2"/>
          <c:w val="0.76575613499132278"/>
          <c:h val="4.57283345046350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ALL CONTAINERS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3209629534013166E-2"/>
          <c:y val="0.11094414086217366"/>
          <c:w val="0.94240035569324321"/>
          <c:h val="0.82165557515693066"/>
        </c:manualLayout>
      </c:layout>
      <c:lineChart>
        <c:grouping val="standard"/>
        <c:varyColors val="0"/>
        <c:ser>
          <c:idx val="0"/>
          <c:order val="0"/>
          <c:tx>
            <c:v>EVERGLADES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'ALL CONTAINERS GRAPH'!$A$10:$A$19</c:f>
              <c:strCache>
                <c:ptCount val="10"/>
                <c:pt idx="0">
                  <c:v>9/2</c:v>
                </c:pt>
                <c:pt idx="1">
                  <c:v>9/9</c:v>
                </c:pt>
                <c:pt idx="2">
                  <c:v>9/16</c:v>
                </c:pt>
                <c:pt idx="3">
                  <c:v>9/23</c:v>
                </c:pt>
                <c:pt idx="4">
                  <c:v>9/30</c:v>
                </c:pt>
                <c:pt idx="5">
                  <c:v>10/7</c:v>
                </c:pt>
                <c:pt idx="6">
                  <c:v>10/14</c:v>
                </c:pt>
                <c:pt idx="7">
                  <c:v>10/21</c:v>
                </c:pt>
                <c:pt idx="8">
                  <c:v>10/28</c:v>
                </c:pt>
                <c:pt idx="9">
                  <c:v>11/4</c:v>
                </c:pt>
              </c:strCache>
            </c:strRef>
          </c:cat>
          <c:val>
            <c:numRef>
              <c:f>'ALL CONTAINERS GRAPH'!$D$10:$D$19</c:f>
              <c:numCache>
                <c:formatCode>General</c:formatCode>
                <c:ptCount val="10"/>
                <c:pt idx="0">
                  <c:v>0.7321428571428571</c:v>
                </c:pt>
                <c:pt idx="1">
                  <c:v>0.6428571428571429</c:v>
                </c:pt>
                <c:pt idx="2">
                  <c:v>0.6607142857142857</c:v>
                </c:pt>
                <c:pt idx="3">
                  <c:v>0.7857142857142857</c:v>
                </c:pt>
                <c:pt idx="4">
                  <c:v>0.7142857142857143</c:v>
                </c:pt>
                <c:pt idx="5">
                  <c:v>0.5</c:v>
                </c:pt>
                <c:pt idx="6">
                  <c:v>0.7678571428571429</c:v>
                </c:pt>
                <c:pt idx="7">
                  <c:v>0.9821428571428571</c:v>
                </c:pt>
                <c:pt idx="8">
                  <c:v>0.5892857142857143</c:v>
                </c:pt>
                <c:pt idx="9">
                  <c:v>0.7678571428571429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E9-47DD-B42B-4076BA93FFBB}"/>
            </c:ext>
          </c:extLst>
        </c:ser>
        <c:ser>
          <c:idx val="2"/>
          <c:order val="1"/>
          <c:tx>
            <c:v>CANAVERAL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'ALL CONTAINERS GRAPH'!$A$10:$A$19</c:f>
              <c:strCache>
                <c:ptCount val="10"/>
                <c:pt idx="0">
                  <c:v>9/2</c:v>
                </c:pt>
                <c:pt idx="1">
                  <c:v>9/9</c:v>
                </c:pt>
                <c:pt idx="2">
                  <c:v>9/16</c:v>
                </c:pt>
                <c:pt idx="3">
                  <c:v>9/23</c:v>
                </c:pt>
                <c:pt idx="4">
                  <c:v>9/30</c:v>
                </c:pt>
                <c:pt idx="5">
                  <c:v>10/7</c:v>
                </c:pt>
                <c:pt idx="6">
                  <c:v>10/14</c:v>
                </c:pt>
                <c:pt idx="7">
                  <c:v>10/21</c:v>
                </c:pt>
                <c:pt idx="8">
                  <c:v>10/28</c:v>
                </c:pt>
                <c:pt idx="9">
                  <c:v>11/4</c:v>
                </c:pt>
              </c:strCache>
            </c:strRef>
          </c:cat>
          <c:val>
            <c:numRef>
              <c:f>'ALL CONTAINERS GRAPH'!$L$10:$L$19</c:f>
              <c:numCache>
                <c:formatCode>General</c:formatCode>
                <c:ptCount val="10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1</c:v>
                </c:pt>
                <c:pt idx="4">
                  <c:v>0.5</c:v>
                </c:pt>
                <c:pt idx="5">
                  <c:v>0</c:v>
                </c:pt>
                <c:pt idx="6">
                  <c:v>1.5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6E9-47DD-B42B-4076BA93FFBB}"/>
            </c:ext>
          </c:extLst>
        </c:ser>
        <c:ser>
          <c:idx val="3"/>
          <c:order val="2"/>
          <c:tx>
            <c:v>JACKSONVILLE</c:v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'ALL CONTAINERS GRAPH'!$A$10:$A$19</c:f>
              <c:strCache>
                <c:ptCount val="10"/>
                <c:pt idx="0">
                  <c:v>9/2</c:v>
                </c:pt>
                <c:pt idx="1">
                  <c:v>9/9</c:v>
                </c:pt>
                <c:pt idx="2">
                  <c:v>9/16</c:v>
                </c:pt>
                <c:pt idx="3">
                  <c:v>9/23</c:v>
                </c:pt>
                <c:pt idx="4">
                  <c:v>9/30</c:v>
                </c:pt>
                <c:pt idx="5">
                  <c:v>10/7</c:v>
                </c:pt>
                <c:pt idx="6">
                  <c:v>10/14</c:v>
                </c:pt>
                <c:pt idx="7">
                  <c:v>10/21</c:v>
                </c:pt>
                <c:pt idx="8">
                  <c:v>10/28</c:v>
                </c:pt>
                <c:pt idx="9">
                  <c:v>11/4</c:v>
                </c:pt>
              </c:strCache>
            </c:strRef>
          </c:cat>
          <c:val>
            <c:numRef>
              <c:f>'ALL CONTAINERS GRAPH'!$O$10:$O$19</c:f>
              <c:numCache>
                <c:formatCode>General</c:formatCode>
                <c:ptCount val="10"/>
                <c:pt idx="0">
                  <c:v>0.6071428571428571</c:v>
                </c:pt>
                <c:pt idx="1">
                  <c:v>0.7142857142857143</c:v>
                </c:pt>
                <c:pt idx="2">
                  <c:v>0.6428571428571429</c:v>
                </c:pt>
                <c:pt idx="3">
                  <c:v>0.8571428571428571</c:v>
                </c:pt>
                <c:pt idx="4">
                  <c:v>0.8214285714285714</c:v>
                </c:pt>
                <c:pt idx="5">
                  <c:v>0.25</c:v>
                </c:pt>
                <c:pt idx="6">
                  <c:v>0.5357142857142857</c:v>
                </c:pt>
                <c:pt idx="7">
                  <c:v>0.7857142857142857</c:v>
                </c:pt>
                <c:pt idx="8">
                  <c:v>0.7857142857142857</c:v>
                </c:pt>
                <c:pt idx="9">
                  <c:v>0.6785714285714286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6E9-47DD-B42B-4076BA93FFBB}"/>
            </c:ext>
          </c:extLst>
        </c:ser>
        <c:ser>
          <c:idx val="5"/>
          <c:order val="3"/>
          <c:tx>
            <c:v>PALM BEACH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'ALL CONTAINERS GRAPH'!$A$10:$A$19</c:f>
              <c:strCache>
                <c:ptCount val="10"/>
                <c:pt idx="0">
                  <c:v>9/2</c:v>
                </c:pt>
                <c:pt idx="1">
                  <c:v>9/9</c:v>
                </c:pt>
                <c:pt idx="2">
                  <c:v>9/16</c:v>
                </c:pt>
                <c:pt idx="3">
                  <c:v>9/23</c:v>
                </c:pt>
                <c:pt idx="4">
                  <c:v>9/30</c:v>
                </c:pt>
                <c:pt idx="5">
                  <c:v>10/7</c:v>
                </c:pt>
                <c:pt idx="6">
                  <c:v>10/14</c:v>
                </c:pt>
                <c:pt idx="7">
                  <c:v>10/21</c:v>
                </c:pt>
                <c:pt idx="8">
                  <c:v>10/28</c:v>
                </c:pt>
                <c:pt idx="9">
                  <c:v>11/4</c:v>
                </c:pt>
              </c:strCache>
            </c:strRef>
          </c:cat>
          <c:val>
            <c:numRef>
              <c:f>'ALL CONTAINERS GRAPH'!$U$10:$U$19</c:f>
              <c:numCache>
                <c:formatCode>General</c:formatCode>
                <c:ptCount val="10"/>
                <c:pt idx="0">
                  <c:v>0.9</c:v>
                </c:pt>
                <c:pt idx="1">
                  <c:v>0.65</c:v>
                </c:pt>
                <c:pt idx="2">
                  <c:v>0.85</c:v>
                </c:pt>
                <c:pt idx="3">
                  <c:v>0.75</c:v>
                </c:pt>
                <c:pt idx="4">
                  <c:v>0.7</c:v>
                </c:pt>
                <c:pt idx="5">
                  <c:v>0.5</c:v>
                </c:pt>
                <c:pt idx="6">
                  <c:v>0.95</c:v>
                </c:pt>
                <c:pt idx="7">
                  <c:v>1.05</c:v>
                </c:pt>
                <c:pt idx="8">
                  <c:v>0.8</c:v>
                </c:pt>
                <c:pt idx="9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6E9-47DD-B42B-4076BA93FFBB}"/>
            </c:ext>
          </c:extLst>
        </c:ser>
        <c:ser>
          <c:idx val="6"/>
          <c:order val="4"/>
          <c:tx>
            <c:v>SAVANNAH</c:v>
          </c:tx>
          <c:spPr>
            <a:ln w="28575" cap="rnd">
              <a:solidFill>
                <a:schemeClr val="accent1">
                  <a:lumMod val="60000"/>
                </a:schemeClr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'ALL CONTAINERS GRAPH'!$A$10:$A$19</c:f>
              <c:strCache>
                <c:ptCount val="10"/>
                <c:pt idx="0">
                  <c:v>9/2</c:v>
                </c:pt>
                <c:pt idx="1">
                  <c:v>9/9</c:v>
                </c:pt>
                <c:pt idx="2">
                  <c:v>9/16</c:v>
                </c:pt>
                <c:pt idx="3">
                  <c:v>9/23</c:v>
                </c:pt>
                <c:pt idx="4">
                  <c:v>9/30</c:v>
                </c:pt>
                <c:pt idx="5">
                  <c:v>10/7</c:v>
                </c:pt>
                <c:pt idx="6">
                  <c:v>10/14</c:v>
                </c:pt>
                <c:pt idx="7">
                  <c:v>10/21</c:v>
                </c:pt>
                <c:pt idx="8">
                  <c:v>10/28</c:v>
                </c:pt>
                <c:pt idx="9">
                  <c:v>11/4</c:v>
                </c:pt>
              </c:strCache>
            </c:strRef>
          </c:cat>
          <c:val>
            <c:numRef>
              <c:f>'ALL CONTAINERS GRAPH'!$X$10:$X$19</c:f>
              <c:numCache>
                <c:formatCode>General</c:formatCode>
                <c:ptCount val="10"/>
                <c:pt idx="0">
                  <c:v>0.75555555555555554</c:v>
                </c:pt>
                <c:pt idx="1">
                  <c:v>0.82222222222222219</c:v>
                </c:pt>
                <c:pt idx="2">
                  <c:v>0.91111111111111109</c:v>
                </c:pt>
                <c:pt idx="3">
                  <c:v>0.8</c:v>
                </c:pt>
                <c:pt idx="4">
                  <c:v>0.84444444444444444</c:v>
                </c:pt>
                <c:pt idx="5">
                  <c:v>0.53333333333333333</c:v>
                </c:pt>
                <c:pt idx="6">
                  <c:v>0.62222222222222223</c:v>
                </c:pt>
                <c:pt idx="7">
                  <c:v>1.0666666666666667</c:v>
                </c:pt>
                <c:pt idx="8">
                  <c:v>0.91111111111111109</c:v>
                </c:pt>
                <c:pt idx="9">
                  <c:v>0.88888888888888884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6E9-47DD-B42B-4076BA93F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402768"/>
        <c:axId val="505412608"/>
      </c:lineChart>
      <c:catAx>
        <c:axId val="505402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DATES [2016]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412608"/>
        <c:crosses val="autoZero"/>
        <c:auto val="1"/>
        <c:lblAlgn val="ctr"/>
        <c:lblOffset val="100"/>
        <c:noMultiLvlLbl val="0"/>
      </c:catAx>
      <c:valAx>
        <c:axId val="50541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CAPACITY</a:t>
                </a:r>
                <a:r>
                  <a:rPr lang="en-US" baseline="0"/>
                  <a:t> [%]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402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313275389756609"/>
          <c:y val="5.522472259273601E-2"/>
          <c:w val="0.76575613499132278"/>
          <c:h val="4.57283345046350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ALL CONTAINERS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3209629534013166E-2"/>
          <c:y val="0.11094414086217366"/>
          <c:w val="0.94240035569324321"/>
          <c:h val="0.8216555751569306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'ALL CONTAINERS GRAPH'!$A$2:$A$27</c:f>
              <c:strCache>
                <c:ptCount val="26"/>
                <c:pt idx="0">
                  <c:v>7/7</c:v>
                </c:pt>
                <c:pt idx="1">
                  <c:v>7/14</c:v>
                </c:pt>
                <c:pt idx="2">
                  <c:v>7/21</c:v>
                </c:pt>
                <c:pt idx="3">
                  <c:v>7/28</c:v>
                </c:pt>
                <c:pt idx="4">
                  <c:v>8/5</c:v>
                </c:pt>
                <c:pt idx="5">
                  <c:v>8/12</c:v>
                </c:pt>
                <c:pt idx="6">
                  <c:v>8/19</c:v>
                </c:pt>
                <c:pt idx="7">
                  <c:v>8/26</c:v>
                </c:pt>
                <c:pt idx="8">
                  <c:v>9/2</c:v>
                </c:pt>
                <c:pt idx="9">
                  <c:v>9/9</c:v>
                </c:pt>
                <c:pt idx="10">
                  <c:v>9/16</c:v>
                </c:pt>
                <c:pt idx="11">
                  <c:v>9/23</c:v>
                </c:pt>
                <c:pt idx="12">
                  <c:v>9/30</c:v>
                </c:pt>
                <c:pt idx="13">
                  <c:v>10/7</c:v>
                </c:pt>
                <c:pt idx="14">
                  <c:v>10/14</c:v>
                </c:pt>
                <c:pt idx="15">
                  <c:v>10/21</c:v>
                </c:pt>
                <c:pt idx="16">
                  <c:v>10/28</c:v>
                </c:pt>
                <c:pt idx="17">
                  <c:v>11/4</c:v>
                </c:pt>
                <c:pt idx="18">
                  <c:v>11/11</c:v>
                </c:pt>
                <c:pt idx="19">
                  <c:v>11/18</c:v>
                </c:pt>
                <c:pt idx="20">
                  <c:v>11/25</c:v>
                </c:pt>
                <c:pt idx="21">
                  <c:v>12/2</c:v>
                </c:pt>
                <c:pt idx="22">
                  <c:v>12/9</c:v>
                </c:pt>
                <c:pt idx="23">
                  <c:v>12/16</c:v>
                </c:pt>
                <c:pt idx="24">
                  <c:v>12/23</c:v>
                </c:pt>
                <c:pt idx="25">
                  <c:v>12/30</c:v>
                </c:pt>
              </c:strCache>
            </c:strRef>
          </c:cat>
          <c:val>
            <c:numRef>
              <c:f>'ALL CONTAINERS GRAPH'!$C$2:$C$27</c:f>
              <c:numCache>
                <c:formatCode>General</c:formatCode>
                <c:ptCount val="26"/>
                <c:pt idx="0">
                  <c:v>37</c:v>
                </c:pt>
                <c:pt idx="1">
                  <c:v>43</c:v>
                </c:pt>
                <c:pt idx="2">
                  <c:v>37</c:v>
                </c:pt>
                <c:pt idx="3">
                  <c:v>33</c:v>
                </c:pt>
                <c:pt idx="4">
                  <c:v>42</c:v>
                </c:pt>
                <c:pt idx="5">
                  <c:v>39</c:v>
                </c:pt>
                <c:pt idx="6">
                  <c:v>37</c:v>
                </c:pt>
                <c:pt idx="7">
                  <c:v>36</c:v>
                </c:pt>
                <c:pt idx="8">
                  <c:v>41</c:v>
                </c:pt>
                <c:pt idx="9">
                  <c:v>36</c:v>
                </c:pt>
                <c:pt idx="10">
                  <c:v>37</c:v>
                </c:pt>
                <c:pt idx="11">
                  <c:v>44</c:v>
                </c:pt>
                <c:pt idx="12">
                  <c:v>40</c:v>
                </c:pt>
                <c:pt idx="13">
                  <c:v>28</c:v>
                </c:pt>
                <c:pt idx="14">
                  <c:v>43</c:v>
                </c:pt>
                <c:pt idx="15">
                  <c:v>55</c:v>
                </c:pt>
                <c:pt idx="16">
                  <c:v>33</c:v>
                </c:pt>
                <c:pt idx="17">
                  <c:v>43</c:v>
                </c:pt>
                <c:pt idx="18">
                  <c:v>45</c:v>
                </c:pt>
                <c:pt idx="19">
                  <c:v>38</c:v>
                </c:pt>
                <c:pt idx="20">
                  <c:v>38</c:v>
                </c:pt>
                <c:pt idx="21">
                  <c:v>46</c:v>
                </c:pt>
                <c:pt idx="22">
                  <c:v>56</c:v>
                </c:pt>
                <c:pt idx="23">
                  <c:v>41</c:v>
                </c:pt>
                <c:pt idx="24">
                  <c:v>46</c:v>
                </c:pt>
                <c:pt idx="25">
                  <c:v>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2B-47E3-BF59-D8F0D78D8B1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'ALL CONTAINERS GRAPH'!$A$2:$A$27</c:f>
              <c:strCache>
                <c:ptCount val="26"/>
                <c:pt idx="0">
                  <c:v>7/7</c:v>
                </c:pt>
                <c:pt idx="1">
                  <c:v>7/14</c:v>
                </c:pt>
                <c:pt idx="2">
                  <c:v>7/21</c:v>
                </c:pt>
                <c:pt idx="3">
                  <c:v>7/28</c:v>
                </c:pt>
                <c:pt idx="4">
                  <c:v>8/5</c:v>
                </c:pt>
                <c:pt idx="5">
                  <c:v>8/12</c:v>
                </c:pt>
                <c:pt idx="6">
                  <c:v>8/19</c:v>
                </c:pt>
                <c:pt idx="7">
                  <c:v>8/26</c:v>
                </c:pt>
                <c:pt idx="8">
                  <c:v>9/2</c:v>
                </c:pt>
                <c:pt idx="9">
                  <c:v>9/9</c:v>
                </c:pt>
                <c:pt idx="10">
                  <c:v>9/16</c:v>
                </c:pt>
                <c:pt idx="11">
                  <c:v>9/23</c:v>
                </c:pt>
                <c:pt idx="12">
                  <c:v>9/30</c:v>
                </c:pt>
                <c:pt idx="13">
                  <c:v>10/7</c:v>
                </c:pt>
                <c:pt idx="14">
                  <c:v>10/14</c:v>
                </c:pt>
                <c:pt idx="15">
                  <c:v>10/21</c:v>
                </c:pt>
                <c:pt idx="16">
                  <c:v>10/28</c:v>
                </c:pt>
                <c:pt idx="17">
                  <c:v>11/4</c:v>
                </c:pt>
                <c:pt idx="18">
                  <c:v>11/11</c:v>
                </c:pt>
                <c:pt idx="19">
                  <c:v>11/18</c:v>
                </c:pt>
                <c:pt idx="20">
                  <c:v>11/25</c:v>
                </c:pt>
                <c:pt idx="21">
                  <c:v>12/2</c:v>
                </c:pt>
                <c:pt idx="22">
                  <c:v>12/9</c:v>
                </c:pt>
                <c:pt idx="23">
                  <c:v>12/16</c:v>
                </c:pt>
                <c:pt idx="24">
                  <c:v>12/23</c:v>
                </c:pt>
                <c:pt idx="25">
                  <c:v>12/30</c:v>
                </c:pt>
              </c:strCache>
            </c:strRef>
          </c:cat>
          <c:val>
            <c:numRef>
              <c:f>'ALL CONTAINERS GRAPH'!$H$2:$H$27</c:f>
              <c:numCache>
                <c:formatCode>General</c:formatCode>
                <c:ptCount val="26"/>
                <c:pt idx="0">
                  <c:v>30</c:v>
                </c:pt>
                <c:pt idx="1">
                  <c:v>30</c:v>
                </c:pt>
                <c:pt idx="2">
                  <c:v>31</c:v>
                </c:pt>
                <c:pt idx="3">
                  <c:v>31</c:v>
                </c:pt>
                <c:pt idx="4">
                  <c:v>29</c:v>
                </c:pt>
                <c:pt idx="5">
                  <c:v>37</c:v>
                </c:pt>
                <c:pt idx="6">
                  <c:v>28</c:v>
                </c:pt>
                <c:pt idx="7">
                  <c:v>30</c:v>
                </c:pt>
                <c:pt idx="8">
                  <c:v>29</c:v>
                </c:pt>
                <c:pt idx="9">
                  <c:v>30</c:v>
                </c:pt>
                <c:pt idx="10">
                  <c:v>31</c:v>
                </c:pt>
                <c:pt idx="11">
                  <c:v>32</c:v>
                </c:pt>
                <c:pt idx="12">
                  <c:v>29</c:v>
                </c:pt>
                <c:pt idx="13">
                  <c:v>29</c:v>
                </c:pt>
                <c:pt idx="14">
                  <c:v>29</c:v>
                </c:pt>
                <c:pt idx="15">
                  <c:v>35</c:v>
                </c:pt>
                <c:pt idx="16">
                  <c:v>28</c:v>
                </c:pt>
                <c:pt idx="17">
                  <c:v>32</c:v>
                </c:pt>
                <c:pt idx="18">
                  <c:v>35</c:v>
                </c:pt>
                <c:pt idx="19">
                  <c:v>29</c:v>
                </c:pt>
                <c:pt idx="20">
                  <c:v>30</c:v>
                </c:pt>
                <c:pt idx="21">
                  <c:v>32</c:v>
                </c:pt>
                <c:pt idx="22">
                  <c:v>29</c:v>
                </c:pt>
                <c:pt idx="23">
                  <c:v>30</c:v>
                </c:pt>
                <c:pt idx="24">
                  <c:v>29</c:v>
                </c:pt>
                <c:pt idx="25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2B-47E3-BF59-D8F0D78D8B1F}"/>
            </c:ext>
          </c:extLst>
        </c:ser>
        <c:ser>
          <c:idx val="3"/>
          <c:order val="2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'ALL CONTAINERS GRAPH'!$A$2:$A$27</c:f>
              <c:strCache>
                <c:ptCount val="26"/>
                <c:pt idx="0">
                  <c:v>7/7</c:v>
                </c:pt>
                <c:pt idx="1">
                  <c:v>7/14</c:v>
                </c:pt>
                <c:pt idx="2">
                  <c:v>7/21</c:v>
                </c:pt>
                <c:pt idx="3">
                  <c:v>7/28</c:v>
                </c:pt>
                <c:pt idx="4">
                  <c:v>8/5</c:v>
                </c:pt>
                <c:pt idx="5">
                  <c:v>8/12</c:v>
                </c:pt>
                <c:pt idx="6">
                  <c:v>8/19</c:v>
                </c:pt>
                <c:pt idx="7">
                  <c:v>8/26</c:v>
                </c:pt>
                <c:pt idx="8">
                  <c:v>9/2</c:v>
                </c:pt>
                <c:pt idx="9">
                  <c:v>9/9</c:v>
                </c:pt>
                <c:pt idx="10">
                  <c:v>9/16</c:v>
                </c:pt>
                <c:pt idx="11">
                  <c:v>9/23</c:v>
                </c:pt>
                <c:pt idx="12">
                  <c:v>9/30</c:v>
                </c:pt>
                <c:pt idx="13">
                  <c:v>10/7</c:v>
                </c:pt>
                <c:pt idx="14">
                  <c:v>10/14</c:v>
                </c:pt>
                <c:pt idx="15">
                  <c:v>10/21</c:v>
                </c:pt>
                <c:pt idx="16">
                  <c:v>10/28</c:v>
                </c:pt>
                <c:pt idx="17">
                  <c:v>11/4</c:v>
                </c:pt>
                <c:pt idx="18">
                  <c:v>11/11</c:v>
                </c:pt>
                <c:pt idx="19">
                  <c:v>11/18</c:v>
                </c:pt>
                <c:pt idx="20">
                  <c:v>11/25</c:v>
                </c:pt>
                <c:pt idx="21">
                  <c:v>12/2</c:v>
                </c:pt>
                <c:pt idx="22">
                  <c:v>12/9</c:v>
                </c:pt>
                <c:pt idx="23">
                  <c:v>12/16</c:v>
                </c:pt>
                <c:pt idx="24">
                  <c:v>12/23</c:v>
                </c:pt>
                <c:pt idx="25">
                  <c:v>12/30</c:v>
                </c:pt>
              </c:strCache>
            </c:strRef>
          </c:cat>
          <c:val>
            <c:numRef>
              <c:f>'ALL CONTAINERS GRAPH'!$N$2:$N$27</c:f>
              <c:numCache>
                <c:formatCode>General</c:formatCode>
                <c:ptCount val="26"/>
                <c:pt idx="0">
                  <c:v>19</c:v>
                </c:pt>
                <c:pt idx="1">
                  <c:v>23</c:v>
                </c:pt>
                <c:pt idx="2">
                  <c:v>24</c:v>
                </c:pt>
                <c:pt idx="3">
                  <c:v>20</c:v>
                </c:pt>
                <c:pt idx="4">
                  <c:v>22</c:v>
                </c:pt>
                <c:pt idx="5">
                  <c:v>17</c:v>
                </c:pt>
                <c:pt idx="6">
                  <c:v>21</c:v>
                </c:pt>
                <c:pt idx="7">
                  <c:v>25</c:v>
                </c:pt>
                <c:pt idx="8">
                  <c:v>17</c:v>
                </c:pt>
                <c:pt idx="9">
                  <c:v>20</c:v>
                </c:pt>
                <c:pt idx="10">
                  <c:v>18</c:v>
                </c:pt>
                <c:pt idx="11">
                  <c:v>24</c:v>
                </c:pt>
                <c:pt idx="12">
                  <c:v>23</c:v>
                </c:pt>
                <c:pt idx="13">
                  <c:v>7</c:v>
                </c:pt>
                <c:pt idx="14">
                  <c:v>15</c:v>
                </c:pt>
                <c:pt idx="15">
                  <c:v>22</c:v>
                </c:pt>
                <c:pt idx="16">
                  <c:v>22</c:v>
                </c:pt>
                <c:pt idx="17">
                  <c:v>19</c:v>
                </c:pt>
                <c:pt idx="18">
                  <c:v>24</c:v>
                </c:pt>
                <c:pt idx="19">
                  <c:v>17</c:v>
                </c:pt>
                <c:pt idx="20">
                  <c:v>19</c:v>
                </c:pt>
                <c:pt idx="21">
                  <c:v>28</c:v>
                </c:pt>
                <c:pt idx="22">
                  <c:v>24</c:v>
                </c:pt>
                <c:pt idx="23">
                  <c:v>24</c:v>
                </c:pt>
                <c:pt idx="24">
                  <c:v>20</c:v>
                </c:pt>
                <c:pt idx="25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2B-47E3-BF59-D8F0D78D8B1F}"/>
            </c:ext>
          </c:extLst>
        </c:ser>
        <c:ser>
          <c:idx val="4"/>
          <c:order val="3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'ALL CONTAINERS GRAPH'!$A$2:$A$27</c:f>
              <c:strCache>
                <c:ptCount val="26"/>
                <c:pt idx="0">
                  <c:v>7/7</c:v>
                </c:pt>
                <c:pt idx="1">
                  <c:v>7/14</c:v>
                </c:pt>
                <c:pt idx="2">
                  <c:v>7/21</c:v>
                </c:pt>
                <c:pt idx="3">
                  <c:v>7/28</c:v>
                </c:pt>
                <c:pt idx="4">
                  <c:v>8/5</c:v>
                </c:pt>
                <c:pt idx="5">
                  <c:v>8/12</c:v>
                </c:pt>
                <c:pt idx="6">
                  <c:v>8/19</c:v>
                </c:pt>
                <c:pt idx="7">
                  <c:v>8/26</c:v>
                </c:pt>
                <c:pt idx="8">
                  <c:v>9/2</c:v>
                </c:pt>
                <c:pt idx="9">
                  <c:v>9/9</c:v>
                </c:pt>
                <c:pt idx="10">
                  <c:v>9/16</c:v>
                </c:pt>
                <c:pt idx="11">
                  <c:v>9/23</c:v>
                </c:pt>
                <c:pt idx="12">
                  <c:v>9/30</c:v>
                </c:pt>
                <c:pt idx="13">
                  <c:v>10/7</c:v>
                </c:pt>
                <c:pt idx="14">
                  <c:v>10/14</c:v>
                </c:pt>
                <c:pt idx="15">
                  <c:v>10/21</c:v>
                </c:pt>
                <c:pt idx="16">
                  <c:v>10/28</c:v>
                </c:pt>
                <c:pt idx="17">
                  <c:v>11/4</c:v>
                </c:pt>
                <c:pt idx="18">
                  <c:v>11/11</c:v>
                </c:pt>
                <c:pt idx="19">
                  <c:v>11/18</c:v>
                </c:pt>
                <c:pt idx="20">
                  <c:v>11/25</c:v>
                </c:pt>
                <c:pt idx="21">
                  <c:v>12/2</c:v>
                </c:pt>
                <c:pt idx="22">
                  <c:v>12/9</c:v>
                </c:pt>
                <c:pt idx="23">
                  <c:v>12/16</c:v>
                </c:pt>
                <c:pt idx="24">
                  <c:v>12/23</c:v>
                </c:pt>
                <c:pt idx="25">
                  <c:v>12/30</c:v>
                </c:pt>
              </c:strCache>
            </c:strRef>
          </c:cat>
          <c:val>
            <c:numRef>
              <c:f>'ALL CONTAINERS GRAPH'!$Q$2:$Q$27</c:f>
              <c:numCache>
                <c:formatCode>General</c:formatCode>
                <c:ptCount val="26"/>
                <c:pt idx="0">
                  <c:v>18</c:v>
                </c:pt>
                <c:pt idx="1">
                  <c:v>18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17</c:v>
                </c:pt>
                <c:pt idx="6">
                  <c:v>20</c:v>
                </c:pt>
                <c:pt idx="7">
                  <c:v>18</c:v>
                </c:pt>
                <c:pt idx="8">
                  <c:v>20</c:v>
                </c:pt>
                <c:pt idx="9">
                  <c:v>15</c:v>
                </c:pt>
                <c:pt idx="10">
                  <c:v>20</c:v>
                </c:pt>
                <c:pt idx="11">
                  <c:v>16</c:v>
                </c:pt>
                <c:pt idx="12">
                  <c:v>19</c:v>
                </c:pt>
                <c:pt idx="13">
                  <c:v>17</c:v>
                </c:pt>
                <c:pt idx="14">
                  <c:v>17</c:v>
                </c:pt>
                <c:pt idx="15">
                  <c:v>18</c:v>
                </c:pt>
                <c:pt idx="16">
                  <c:v>22</c:v>
                </c:pt>
                <c:pt idx="17">
                  <c:v>21</c:v>
                </c:pt>
                <c:pt idx="18">
                  <c:v>20</c:v>
                </c:pt>
                <c:pt idx="19">
                  <c:v>14</c:v>
                </c:pt>
                <c:pt idx="20">
                  <c:v>22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6</c:v>
                </c:pt>
                <c:pt idx="2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2B-47E3-BF59-D8F0D78D8B1F}"/>
            </c:ext>
          </c:extLst>
        </c:ser>
        <c:ser>
          <c:idx val="5"/>
          <c:order val="4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'ALL CONTAINERS GRAPH'!$A$2:$A$27</c:f>
              <c:strCache>
                <c:ptCount val="26"/>
                <c:pt idx="0">
                  <c:v>7/7</c:v>
                </c:pt>
                <c:pt idx="1">
                  <c:v>7/14</c:v>
                </c:pt>
                <c:pt idx="2">
                  <c:v>7/21</c:v>
                </c:pt>
                <c:pt idx="3">
                  <c:v>7/28</c:v>
                </c:pt>
                <c:pt idx="4">
                  <c:v>8/5</c:v>
                </c:pt>
                <c:pt idx="5">
                  <c:v>8/12</c:v>
                </c:pt>
                <c:pt idx="6">
                  <c:v>8/19</c:v>
                </c:pt>
                <c:pt idx="7">
                  <c:v>8/26</c:v>
                </c:pt>
                <c:pt idx="8">
                  <c:v>9/2</c:v>
                </c:pt>
                <c:pt idx="9">
                  <c:v>9/9</c:v>
                </c:pt>
                <c:pt idx="10">
                  <c:v>9/16</c:v>
                </c:pt>
                <c:pt idx="11">
                  <c:v>9/23</c:v>
                </c:pt>
                <c:pt idx="12">
                  <c:v>9/30</c:v>
                </c:pt>
                <c:pt idx="13">
                  <c:v>10/7</c:v>
                </c:pt>
                <c:pt idx="14">
                  <c:v>10/14</c:v>
                </c:pt>
                <c:pt idx="15">
                  <c:v>10/21</c:v>
                </c:pt>
                <c:pt idx="16">
                  <c:v>10/28</c:v>
                </c:pt>
                <c:pt idx="17">
                  <c:v>11/4</c:v>
                </c:pt>
                <c:pt idx="18">
                  <c:v>11/11</c:v>
                </c:pt>
                <c:pt idx="19">
                  <c:v>11/18</c:v>
                </c:pt>
                <c:pt idx="20">
                  <c:v>11/25</c:v>
                </c:pt>
                <c:pt idx="21">
                  <c:v>12/2</c:v>
                </c:pt>
                <c:pt idx="22">
                  <c:v>12/9</c:v>
                </c:pt>
                <c:pt idx="23">
                  <c:v>12/16</c:v>
                </c:pt>
                <c:pt idx="24">
                  <c:v>12/23</c:v>
                </c:pt>
                <c:pt idx="25">
                  <c:v>12/30</c:v>
                </c:pt>
              </c:strCache>
            </c:strRef>
          </c:cat>
          <c:val>
            <c:numRef>
              <c:f>'ALL CONTAINERS GRAPH'!$T$2:$T$27</c:f>
              <c:numCache>
                <c:formatCode>General</c:formatCode>
                <c:ptCount val="26"/>
                <c:pt idx="0">
                  <c:v>14</c:v>
                </c:pt>
                <c:pt idx="1">
                  <c:v>15</c:v>
                </c:pt>
                <c:pt idx="2">
                  <c:v>14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13</c:v>
                </c:pt>
                <c:pt idx="10">
                  <c:v>17</c:v>
                </c:pt>
                <c:pt idx="11">
                  <c:v>15</c:v>
                </c:pt>
                <c:pt idx="12">
                  <c:v>14</c:v>
                </c:pt>
                <c:pt idx="13">
                  <c:v>10</c:v>
                </c:pt>
                <c:pt idx="14">
                  <c:v>19</c:v>
                </c:pt>
                <c:pt idx="15">
                  <c:v>21</c:v>
                </c:pt>
                <c:pt idx="16">
                  <c:v>16</c:v>
                </c:pt>
                <c:pt idx="17">
                  <c:v>16</c:v>
                </c:pt>
                <c:pt idx="18">
                  <c:v>18</c:v>
                </c:pt>
                <c:pt idx="19">
                  <c:v>15</c:v>
                </c:pt>
                <c:pt idx="20">
                  <c:v>19</c:v>
                </c:pt>
                <c:pt idx="21">
                  <c:v>18</c:v>
                </c:pt>
                <c:pt idx="22">
                  <c:v>20</c:v>
                </c:pt>
                <c:pt idx="23">
                  <c:v>18</c:v>
                </c:pt>
                <c:pt idx="24">
                  <c:v>19</c:v>
                </c:pt>
                <c:pt idx="25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22B-47E3-BF59-D8F0D78D8B1F}"/>
            </c:ext>
          </c:extLst>
        </c:ser>
        <c:ser>
          <c:idx val="6"/>
          <c:order val="5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'ALL CONTAINERS GRAPH'!$A$2:$A$27</c:f>
              <c:strCache>
                <c:ptCount val="26"/>
                <c:pt idx="0">
                  <c:v>7/7</c:v>
                </c:pt>
                <c:pt idx="1">
                  <c:v>7/14</c:v>
                </c:pt>
                <c:pt idx="2">
                  <c:v>7/21</c:v>
                </c:pt>
                <c:pt idx="3">
                  <c:v>7/28</c:v>
                </c:pt>
                <c:pt idx="4">
                  <c:v>8/5</c:v>
                </c:pt>
                <c:pt idx="5">
                  <c:v>8/12</c:v>
                </c:pt>
                <c:pt idx="6">
                  <c:v>8/19</c:v>
                </c:pt>
                <c:pt idx="7">
                  <c:v>8/26</c:v>
                </c:pt>
                <c:pt idx="8">
                  <c:v>9/2</c:v>
                </c:pt>
                <c:pt idx="9">
                  <c:v>9/9</c:v>
                </c:pt>
                <c:pt idx="10">
                  <c:v>9/16</c:v>
                </c:pt>
                <c:pt idx="11">
                  <c:v>9/23</c:v>
                </c:pt>
                <c:pt idx="12">
                  <c:v>9/30</c:v>
                </c:pt>
                <c:pt idx="13">
                  <c:v>10/7</c:v>
                </c:pt>
                <c:pt idx="14">
                  <c:v>10/14</c:v>
                </c:pt>
                <c:pt idx="15">
                  <c:v>10/21</c:v>
                </c:pt>
                <c:pt idx="16">
                  <c:v>10/28</c:v>
                </c:pt>
                <c:pt idx="17">
                  <c:v>11/4</c:v>
                </c:pt>
                <c:pt idx="18">
                  <c:v>11/11</c:v>
                </c:pt>
                <c:pt idx="19">
                  <c:v>11/18</c:v>
                </c:pt>
                <c:pt idx="20">
                  <c:v>11/25</c:v>
                </c:pt>
                <c:pt idx="21">
                  <c:v>12/2</c:v>
                </c:pt>
                <c:pt idx="22">
                  <c:v>12/9</c:v>
                </c:pt>
                <c:pt idx="23">
                  <c:v>12/16</c:v>
                </c:pt>
                <c:pt idx="24">
                  <c:v>12/23</c:v>
                </c:pt>
                <c:pt idx="25">
                  <c:v>12/30</c:v>
                </c:pt>
              </c:strCache>
            </c:strRef>
          </c:cat>
          <c:val>
            <c:numRef>
              <c:f>'ALL CONTAINERS GRAPH'!$W$2:$W$27</c:f>
              <c:numCache>
                <c:formatCode>General</c:formatCode>
                <c:ptCount val="26"/>
                <c:pt idx="0">
                  <c:v>39</c:v>
                </c:pt>
                <c:pt idx="1">
                  <c:v>45</c:v>
                </c:pt>
                <c:pt idx="2">
                  <c:v>37</c:v>
                </c:pt>
                <c:pt idx="3">
                  <c:v>42</c:v>
                </c:pt>
                <c:pt idx="4">
                  <c:v>42</c:v>
                </c:pt>
                <c:pt idx="5">
                  <c:v>35</c:v>
                </c:pt>
                <c:pt idx="6">
                  <c:v>42</c:v>
                </c:pt>
                <c:pt idx="7">
                  <c:v>32</c:v>
                </c:pt>
                <c:pt idx="8">
                  <c:v>34</c:v>
                </c:pt>
                <c:pt idx="9">
                  <c:v>37</c:v>
                </c:pt>
                <c:pt idx="10">
                  <c:v>41</c:v>
                </c:pt>
                <c:pt idx="11">
                  <c:v>36</c:v>
                </c:pt>
                <c:pt idx="12">
                  <c:v>38</c:v>
                </c:pt>
                <c:pt idx="13">
                  <c:v>24</c:v>
                </c:pt>
                <c:pt idx="14">
                  <c:v>28</c:v>
                </c:pt>
                <c:pt idx="15">
                  <c:v>48</c:v>
                </c:pt>
                <c:pt idx="16">
                  <c:v>41</c:v>
                </c:pt>
                <c:pt idx="17">
                  <c:v>40</c:v>
                </c:pt>
                <c:pt idx="18">
                  <c:v>38</c:v>
                </c:pt>
                <c:pt idx="19">
                  <c:v>35</c:v>
                </c:pt>
                <c:pt idx="20">
                  <c:v>36</c:v>
                </c:pt>
                <c:pt idx="21">
                  <c:v>39</c:v>
                </c:pt>
                <c:pt idx="22">
                  <c:v>38</c:v>
                </c:pt>
                <c:pt idx="23">
                  <c:v>36</c:v>
                </c:pt>
                <c:pt idx="24">
                  <c:v>37</c:v>
                </c:pt>
                <c:pt idx="25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22B-47E3-BF59-D8F0D78D8B1F}"/>
            </c:ext>
          </c:extLst>
        </c:ser>
        <c:ser>
          <c:idx val="7"/>
          <c:order val="6"/>
          <c:tx>
            <c:strRef>
              <c:f>'ALL CONTAINERS GRAPH'!$AB$1</c:f>
              <c:strCache>
                <c:ptCount val="1"/>
                <c:pt idx="0">
                  <c:v>Regional Arrivals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11"/>
              <c:layout>
                <c:manualLayout>
                  <c:x val="9.1278550151633795E-4"/>
                  <c:y val="-2.394108156380888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22B-47E3-BF59-D8F0D78D8B1F}"/>
                </c:ext>
              </c:extLst>
            </c:dLbl>
            <c:dLbl>
              <c:idx val="13"/>
              <c:layout>
                <c:manualLayout>
                  <c:x val="1.8255710030326089E-3"/>
                  <c:y val="1.117250472977745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22B-47E3-BF59-D8F0D78D8B1F}"/>
                </c:ext>
              </c:extLst>
            </c:dLbl>
            <c:dLbl>
              <c:idx val="15"/>
              <c:layout>
                <c:manualLayout>
                  <c:x val="1.3691782522744935E-2"/>
                  <c:y val="2.9260983885939113E-17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22B-47E3-BF59-D8F0D78D8B1F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'ALL CONTAINERS GRAPH'!$AA$2:$AA$27</c:f>
              <c:numCache>
                <c:formatCode>General</c:formatCode>
                <c:ptCount val="26"/>
                <c:pt idx="0">
                  <c:v>159</c:v>
                </c:pt>
                <c:pt idx="1">
                  <c:v>175</c:v>
                </c:pt>
                <c:pt idx="2">
                  <c:v>164</c:v>
                </c:pt>
                <c:pt idx="3">
                  <c:v>161</c:v>
                </c:pt>
                <c:pt idx="4">
                  <c:v>171</c:v>
                </c:pt>
                <c:pt idx="5">
                  <c:v>158</c:v>
                </c:pt>
                <c:pt idx="6">
                  <c:v>164</c:v>
                </c:pt>
                <c:pt idx="7">
                  <c:v>159</c:v>
                </c:pt>
                <c:pt idx="8">
                  <c:v>160</c:v>
                </c:pt>
                <c:pt idx="9">
                  <c:v>152</c:v>
                </c:pt>
                <c:pt idx="10">
                  <c:v>165</c:v>
                </c:pt>
                <c:pt idx="11">
                  <c:v>169</c:v>
                </c:pt>
                <c:pt idx="12">
                  <c:v>164</c:v>
                </c:pt>
                <c:pt idx="13">
                  <c:v>115</c:v>
                </c:pt>
                <c:pt idx="14">
                  <c:v>154</c:v>
                </c:pt>
                <c:pt idx="15">
                  <c:v>201</c:v>
                </c:pt>
                <c:pt idx="16">
                  <c:v>163</c:v>
                </c:pt>
                <c:pt idx="17">
                  <c:v>172</c:v>
                </c:pt>
                <c:pt idx="18">
                  <c:v>182</c:v>
                </c:pt>
                <c:pt idx="19">
                  <c:v>149</c:v>
                </c:pt>
                <c:pt idx="20">
                  <c:v>166</c:v>
                </c:pt>
                <c:pt idx="21">
                  <c:v>183</c:v>
                </c:pt>
                <c:pt idx="22">
                  <c:v>185</c:v>
                </c:pt>
                <c:pt idx="23">
                  <c:v>168</c:v>
                </c:pt>
                <c:pt idx="24">
                  <c:v>158</c:v>
                </c:pt>
                <c:pt idx="25">
                  <c:v>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22B-47E3-BF59-D8F0D78D8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402768"/>
        <c:axId val="505412608"/>
      </c:lineChart>
      <c:catAx>
        <c:axId val="505402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DATES [2016]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412608"/>
        <c:crosses val="autoZero"/>
        <c:auto val="1"/>
        <c:lblAlgn val="ctr"/>
        <c:lblOffset val="100"/>
        <c:noMultiLvlLbl val="0"/>
      </c:catAx>
      <c:valAx>
        <c:axId val="50541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CAPACITY</a:t>
                </a:r>
                <a:r>
                  <a:rPr lang="en-US" baseline="0"/>
                  <a:t> [%]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402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313275389756609"/>
          <c:y val="5.522472259273601E-2"/>
          <c:w val="8.1670395607680885E-2"/>
          <c:h val="0.189872211351011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216957</xdr:colOff>
      <xdr:row>82</xdr:row>
      <xdr:rowOff>41274</xdr:rowOff>
    </xdr:from>
    <xdr:to>
      <xdr:col>21</xdr:col>
      <xdr:colOff>492124</xdr:colOff>
      <xdr:row>97</xdr:row>
      <xdr:rowOff>85724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28</xdr:row>
      <xdr:rowOff>123825</xdr:rowOff>
    </xdr:from>
    <xdr:to>
      <xdr:col>25</xdr:col>
      <xdr:colOff>476250</xdr:colOff>
      <xdr:row>72</xdr:row>
      <xdr:rowOff>108585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77</xdr:row>
      <xdr:rowOff>0</xdr:rowOff>
    </xdr:from>
    <xdr:to>
      <xdr:col>25</xdr:col>
      <xdr:colOff>531019</xdr:colOff>
      <xdr:row>120</xdr:row>
      <xdr:rowOff>175260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123</xdr:row>
      <xdr:rowOff>0</xdr:rowOff>
    </xdr:from>
    <xdr:to>
      <xdr:col>25</xdr:col>
      <xdr:colOff>531019</xdr:colOff>
      <xdr:row>166</xdr:row>
      <xdr:rowOff>175260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33</xdr:col>
      <xdr:colOff>256268</xdr:colOff>
      <xdr:row>0</xdr:row>
      <xdr:rowOff>0</xdr:rowOff>
    </xdr:from>
    <xdr:to>
      <xdr:col>56</xdr:col>
      <xdr:colOff>190653</xdr:colOff>
      <xdr:row>43</xdr:row>
      <xdr:rowOff>164677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983"/>
  <sheetViews>
    <sheetView topLeftCell="AH1" zoomScale="80" zoomScaleNormal="80" workbookViewId="0">
      <selection activeCell="AK28" sqref="AK28"/>
    </sheetView>
  </sheetViews>
  <sheetFormatPr defaultRowHeight="14.5" x14ac:dyDescent="0.35"/>
  <cols>
    <col min="1" max="1" width="16.453125" bestFit="1" customWidth="1"/>
    <col min="2" max="2" width="33" bestFit="1" customWidth="1"/>
  </cols>
  <sheetData>
    <row r="1" spans="1:187" x14ac:dyDescent="0.35">
      <c r="A1" s="1" t="s">
        <v>0</v>
      </c>
      <c r="B1" s="2"/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 s="3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 s="3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 s="3">
        <v>21</v>
      </c>
      <c r="X1">
        <v>22</v>
      </c>
      <c r="Y1">
        <v>23</v>
      </c>
      <c r="Z1">
        <v>24</v>
      </c>
      <c r="AA1">
        <v>25</v>
      </c>
      <c r="AB1">
        <v>26</v>
      </c>
      <c r="AC1">
        <v>27</v>
      </c>
      <c r="AD1" s="3">
        <v>28</v>
      </c>
      <c r="AE1">
        <v>29</v>
      </c>
      <c r="AF1">
        <v>30</v>
      </c>
      <c r="AG1">
        <v>1</v>
      </c>
      <c r="AH1">
        <v>2</v>
      </c>
      <c r="AI1">
        <v>3</v>
      </c>
      <c r="AJ1">
        <v>4</v>
      </c>
      <c r="AK1" s="3">
        <v>5</v>
      </c>
      <c r="AL1">
        <v>6</v>
      </c>
      <c r="AM1">
        <v>7</v>
      </c>
      <c r="AN1">
        <v>8</v>
      </c>
      <c r="AO1">
        <v>9</v>
      </c>
      <c r="AP1">
        <v>10</v>
      </c>
      <c r="AQ1">
        <v>11</v>
      </c>
      <c r="AR1" s="3">
        <v>12</v>
      </c>
      <c r="AS1">
        <v>13</v>
      </c>
      <c r="AT1">
        <v>14</v>
      </c>
      <c r="AU1">
        <v>15</v>
      </c>
      <c r="AV1">
        <v>16</v>
      </c>
      <c r="AW1">
        <v>17</v>
      </c>
      <c r="AX1">
        <v>18</v>
      </c>
      <c r="AY1" s="3">
        <v>19</v>
      </c>
      <c r="AZ1">
        <v>20</v>
      </c>
      <c r="BA1">
        <v>21</v>
      </c>
      <c r="BB1">
        <v>22</v>
      </c>
      <c r="BC1">
        <v>23</v>
      </c>
      <c r="BD1">
        <v>24</v>
      </c>
      <c r="BE1">
        <v>25</v>
      </c>
      <c r="BF1" s="3">
        <v>26</v>
      </c>
      <c r="BG1">
        <v>27</v>
      </c>
      <c r="BH1">
        <v>28</v>
      </c>
      <c r="BI1">
        <v>29</v>
      </c>
      <c r="BJ1">
        <v>30</v>
      </c>
      <c r="BK1">
        <v>31</v>
      </c>
      <c r="BL1">
        <v>1</v>
      </c>
      <c r="BM1" s="3">
        <v>2</v>
      </c>
      <c r="BN1">
        <v>3</v>
      </c>
      <c r="BO1">
        <v>4</v>
      </c>
      <c r="BP1">
        <v>5</v>
      </c>
      <c r="BQ1">
        <v>6</v>
      </c>
      <c r="BR1">
        <v>7</v>
      </c>
      <c r="BS1">
        <v>8</v>
      </c>
      <c r="BT1" s="3">
        <v>9</v>
      </c>
      <c r="BU1">
        <v>10</v>
      </c>
      <c r="BV1">
        <v>11</v>
      </c>
      <c r="BW1">
        <v>12</v>
      </c>
      <c r="BX1">
        <v>13</v>
      </c>
      <c r="BY1">
        <v>14</v>
      </c>
      <c r="BZ1">
        <v>15</v>
      </c>
      <c r="CA1" s="3">
        <v>16</v>
      </c>
      <c r="CB1">
        <v>17</v>
      </c>
      <c r="CC1">
        <v>18</v>
      </c>
      <c r="CD1">
        <v>19</v>
      </c>
      <c r="CE1">
        <v>20</v>
      </c>
      <c r="CF1">
        <v>21</v>
      </c>
      <c r="CG1">
        <v>22</v>
      </c>
      <c r="CH1" s="3">
        <v>23</v>
      </c>
      <c r="CI1">
        <v>24</v>
      </c>
      <c r="CJ1">
        <v>25</v>
      </c>
      <c r="CK1">
        <v>26</v>
      </c>
      <c r="CL1">
        <v>27</v>
      </c>
      <c r="CM1">
        <v>28</v>
      </c>
      <c r="CN1">
        <v>29</v>
      </c>
      <c r="CO1" s="3">
        <v>30</v>
      </c>
      <c r="CP1">
        <v>1</v>
      </c>
      <c r="CQ1">
        <v>2</v>
      </c>
      <c r="CR1">
        <v>3</v>
      </c>
      <c r="CS1">
        <v>4</v>
      </c>
      <c r="CT1">
        <v>5</v>
      </c>
      <c r="CU1">
        <v>6</v>
      </c>
      <c r="CV1" s="3">
        <v>7</v>
      </c>
      <c r="CW1">
        <v>8</v>
      </c>
      <c r="CX1">
        <v>9</v>
      </c>
      <c r="CY1">
        <v>10</v>
      </c>
      <c r="CZ1">
        <v>11</v>
      </c>
      <c r="DA1">
        <v>12</v>
      </c>
      <c r="DB1">
        <v>13</v>
      </c>
      <c r="DC1" s="3">
        <v>14</v>
      </c>
      <c r="DD1">
        <v>15</v>
      </c>
      <c r="DE1">
        <v>16</v>
      </c>
      <c r="DF1">
        <v>17</v>
      </c>
      <c r="DG1">
        <v>18</v>
      </c>
      <c r="DH1">
        <v>19</v>
      </c>
      <c r="DI1">
        <v>20</v>
      </c>
      <c r="DJ1" s="3">
        <v>21</v>
      </c>
      <c r="DK1">
        <v>22</v>
      </c>
      <c r="DL1">
        <v>23</v>
      </c>
      <c r="DM1">
        <v>24</v>
      </c>
      <c r="DN1">
        <v>25</v>
      </c>
      <c r="DO1">
        <v>26</v>
      </c>
      <c r="DP1">
        <v>27</v>
      </c>
      <c r="DQ1" s="3">
        <v>28</v>
      </c>
      <c r="DR1">
        <v>29</v>
      </c>
      <c r="DS1">
        <v>30</v>
      </c>
      <c r="DT1">
        <v>31</v>
      </c>
      <c r="DU1">
        <v>1</v>
      </c>
      <c r="DV1">
        <v>2</v>
      </c>
      <c r="DW1">
        <v>3</v>
      </c>
      <c r="DX1" s="3">
        <v>4</v>
      </c>
      <c r="DY1">
        <v>5</v>
      </c>
      <c r="DZ1">
        <v>6</v>
      </c>
      <c r="EA1">
        <v>7</v>
      </c>
      <c r="EB1">
        <v>8</v>
      </c>
      <c r="EC1">
        <v>9</v>
      </c>
      <c r="ED1">
        <v>10</v>
      </c>
      <c r="EE1" s="3">
        <v>11</v>
      </c>
      <c r="EF1">
        <v>12</v>
      </c>
      <c r="EG1">
        <v>13</v>
      </c>
      <c r="EH1">
        <v>14</v>
      </c>
      <c r="EI1">
        <v>15</v>
      </c>
      <c r="EJ1">
        <v>16</v>
      </c>
      <c r="EK1">
        <v>17</v>
      </c>
      <c r="EL1" s="3">
        <v>18</v>
      </c>
      <c r="EM1">
        <v>19</v>
      </c>
      <c r="EN1">
        <v>20</v>
      </c>
      <c r="EO1">
        <v>21</v>
      </c>
      <c r="EP1">
        <v>22</v>
      </c>
      <c r="EQ1">
        <v>23</v>
      </c>
      <c r="ER1">
        <v>24</v>
      </c>
      <c r="ES1" s="3">
        <v>25</v>
      </c>
      <c r="ET1">
        <v>26</v>
      </c>
      <c r="EU1">
        <v>27</v>
      </c>
      <c r="EV1">
        <v>28</v>
      </c>
      <c r="EW1">
        <v>29</v>
      </c>
      <c r="EX1">
        <v>30</v>
      </c>
      <c r="EY1">
        <v>1</v>
      </c>
      <c r="EZ1" s="3">
        <v>2</v>
      </c>
      <c r="FA1">
        <v>3</v>
      </c>
      <c r="FB1">
        <v>4</v>
      </c>
      <c r="FC1">
        <v>5</v>
      </c>
      <c r="FD1">
        <v>6</v>
      </c>
      <c r="FE1">
        <v>7</v>
      </c>
      <c r="FF1">
        <v>8</v>
      </c>
      <c r="FG1" s="3">
        <v>9</v>
      </c>
      <c r="FH1">
        <v>10</v>
      </c>
      <c r="FI1">
        <v>11</v>
      </c>
      <c r="FJ1">
        <v>12</v>
      </c>
      <c r="FK1">
        <v>13</v>
      </c>
      <c r="FL1">
        <v>14</v>
      </c>
      <c r="FM1">
        <v>15</v>
      </c>
      <c r="FN1" s="3">
        <v>16</v>
      </c>
      <c r="FO1">
        <v>17</v>
      </c>
      <c r="FP1">
        <v>18</v>
      </c>
      <c r="FQ1">
        <v>19</v>
      </c>
      <c r="FR1">
        <v>20</v>
      </c>
      <c r="FS1">
        <v>21</v>
      </c>
      <c r="FT1">
        <v>22</v>
      </c>
      <c r="FU1" s="3">
        <v>23</v>
      </c>
      <c r="FV1">
        <v>24</v>
      </c>
      <c r="FW1">
        <v>25</v>
      </c>
      <c r="FX1">
        <v>26</v>
      </c>
      <c r="FY1">
        <v>27</v>
      </c>
      <c r="FZ1">
        <v>28</v>
      </c>
      <c r="GA1">
        <v>29</v>
      </c>
      <c r="GB1" s="3">
        <v>30</v>
      </c>
      <c r="GC1">
        <v>31</v>
      </c>
    </row>
    <row r="2" spans="1:187" x14ac:dyDescent="0.35">
      <c r="A2" s="1"/>
      <c r="B2" s="2" t="s">
        <v>1</v>
      </c>
      <c r="C2" s="4">
        <v>8</v>
      </c>
      <c r="D2" s="4">
        <v>4</v>
      </c>
      <c r="E2" s="4">
        <v>6</v>
      </c>
      <c r="F2" s="4">
        <v>5</v>
      </c>
      <c r="G2" s="4">
        <v>3</v>
      </c>
      <c r="H2" s="4">
        <v>6</v>
      </c>
      <c r="I2" s="4">
        <v>5</v>
      </c>
      <c r="J2" s="4">
        <v>5</v>
      </c>
      <c r="K2" s="4">
        <v>7</v>
      </c>
      <c r="L2" s="4">
        <v>6</v>
      </c>
      <c r="M2" s="4">
        <v>5</v>
      </c>
      <c r="N2" s="4">
        <v>3</v>
      </c>
      <c r="O2" s="4">
        <v>6</v>
      </c>
      <c r="P2" s="4">
        <v>11</v>
      </c>
      <c r="Q2" s="4">
        <v>5</v>
      </c>
      <c r="R2" s="4">
        <v>5</v>
      </c>
      <c r="S2" s="4">
        <v>3</v>
      </c>
      <c r="T2" s="4">
        <v>7</v>
      </c>
      <c r="U2" s="4">
        <v>2</v>
      </c>
      <c r="V2" s="4">
        <v>7</v>
      </c>
      <c r="W2" s="4">
        <v>8</v>
      </c>
      <c r="X2" s="4">
        <v>5</v>
      </c>
      <c r="Y2" s="4">
        <v>4</v>
      </c>
      <c r="Z2" s="4">
        <v>2</v>
      </c>
      <c r="AA2" s="4">
        <v>4</v>
      </c>
      <c r="AB2" s="4">
        <v>3</v>
      </c>
      <c r="AC2" s="4">
        <v>6</v>
      </c>
      <c r="AD2" s="4">
        <v>9</v>
      </c>
      <c r="AE2" s="4">
        <v>6</v>
      </c>
      <c r="AF2" s="4">
        <v>6</v>
      </c>
      <c r="AG2" s="4">
        <v>4</v>
      </c>
      <c r="AH2" s="4">
        <v>4</v>
      </c>
      <c r="AI2" s="4">
        <v>9</v>
      </c>
      <c r="AJ2" s="4">
        <v>8</v>
      </c>
      <c r="AK2" s="4">
        <v>5</v>
      </c>
      <c r="AL2" s="4">
        <v>4</v>
      </c>
      <c r="AM2" s="4">
        <v>4</v>
      </c>
      <c r="AN2" s="4">
        <v>6</v>
      </c>
      <c r="AO2" s="4">
        <v>2</v>
      </c>
      <c r="AP2" s="4">
        <v>9</v>
      </c>
      <c r="AQ2" s="4">
        <v>10</v>
      </c>
      <c r="AR2" s="4">
        <v>4</v>
      </c>
      <c r="AS2" s="4">
        <v>6</v>
      </c>
      <c r="AT2" s="4">
        <v>3</v>
      </c>
      <c r="AU2" s="4">
        <v>5</v>
      </c>
      <c r="AV2" s="4">
        <v>5</v>
      </c>
      <c r="AW2" s="4">
        <v>7</v>
      </c>
      <c r="AX2" s="4">
        <v>7</v>
      </c>
      <c r="AY2" s="4">
        <v>4</v>
      </c>
      <c r="AZ2" s="4">
        <v>4</v>
      </c>
      <c r="BA2" s="4">
        <v>6</v>
      </c>
      <c r="BB2" s="4">
        <v>5</v>
      </c>
      <c r="BC2" s="4">
        <v>3</v>
      </c>
      <c r="BD2" s="4">
        <v>9</v>
      </c>
      <c r="BE2" s="4">
        <v>3</v>
      </c>
      <c r="BF2" s="4">
        <v>6</v>
      </c>
      <c r="BG2" s="4">
        <v>4</v>
      </c>
      <c r="BH2" s="4">
        <v>8</v>
      </c>
      <c r="BI2" s="4">
        <v>7</v>
      </c>
      <c r="BJ2" s="4">
        <v>1</v>
      </c>
      <c r="BK2" s="4">
        <v>7</v>
      </c>
      <c r="BL2" s="4">
        <v>9</v>
      </c>
      <c r="BM2" s="4">
        <v>5</v>
      </c>
      <c r="BN2" s="4">
        <v>5</v>
      </c>
      <c r="BO2" s="4">
        <v>4</v>
      </c>
      <c r="BP2" s="4">
        <v>2</v>
      </c>
      <c r="BQ2" s="4">
        <v>3</v>
      </c>
      <c r="BR2" s="4">
        <v>9</v>
      </c>
      <c r="BS2" s="4">
        <v>9</v>
      </c>
      <c r="BT2" s="4">
        <v>4</v>
      </c>
      <c r="BU2" s="4">
        <v>6</v>
      </c>
      <c r="BV2" s="4">
        <v>4</v>
      </c>
      <c r="BW2" s="4">
        <v>3</v>
      </c>
      <c r="BX2" s="4">
        <v>4</v>
      </c>
      <c r="BY2" s="4">
        <v>8</v>
      </c>
      <c r="BZ2" s="4">
        <v>6</v>
      </c>
      <c r="CA2" s="4">
        <v>6</v>
      </c>
      <c r="CB2" s="4">
        <v>5</v>
      </c>
      <c r="CC2" s="4">
        <v>6</v>
      </c>
      <c r="CD2" s="4">
        <v>5</v>
      </c>
      <c r="CE2" s="4">
        <v>2</v>
      </c>
      <c r="CF2" s="4">
        <v>10</v>
      </c>
      <c r="CG2" s="4">
        <v>7</v>
      </c>
      <c r="CH2" s="4">
        <v>9</v>
      </c>
      <c r="CI2" s="4">
        <v>6</v>
      </c>
      <c r="CJ2" s="4">
        <v>5</v>
      </c>
      <c r="CK2" s="4">
        <v>2</v>
      </c>
      <c r="CL2" s="4">
        <v>2</v>
      </c>
      <c r="CM2" s="4">
        <v>6</v>
      </c>
      <c r="CN2" s="4">
        <v>12</v>
      </c>
      <c r="CO2" s="4">
        <v>7</v>
      </c>
      <c r="CP2" s="4">
        <v>6</v>
      </c>
      <c r="CQ2" s="4">
        <v>6</v>
      </c>
      <c r="CR2" s="4">
        <v>7</v>
      </c>
      <c r="CS2" s="4">
        <v>4</v>
      </c>
      <c r="CT2" s="4">
        <v>0</v>
      </c>
      <c r="CU2" s="4">
        <v>0</v>
      </c>
      <c r="CV2" s="4">
        <v>5</v>
      </c>
      <c r="CW2" s="4">
        <v>9</v>
      </c>
      <c r="CX2" s="4">
        <v>5</v>
      </c>
      <c r="CY2" s="4">
        <v>5</v>
      </c>
      <c r="CZ2" s="4">
        <v>5</v>
      </c>
      <c r="DA2" s="4">
        <v>7</v>
      </c>
      <c r="DB2" s="4">
        <v>5</v>
      </c>
      <c r="DC2" s="4">
        <v>7</v>
      </c>
      <c r="DD2" s="4">
        <v>6</v>
      </c>
      <c r="DE2" s="4">
        <v>6</v>
      </c>
      <c r="DF2" s="4">
        <v>8</v>
      </c>
      <c r="DG2" s="4">
        <v>2</v>
      </c>
      <c r="DH2" s="4">
        <v>8</v>
      </c>
      <c r="DI2" s="4">
        <v>8</v>
      </c>
      <c r="DJ2" s="4">
        <v>17</v>
      </c>
      <c r="DK2" s="4">
        <v>6</v>
      </c>
      <c r="DL2" s="4">
        <v>4</v>
      </c>
      <c r="DM2" s="4">
        <v>4</v>
      </c>
      <c r="DN2" s="4">
        <v>1</v>
      </c>
      <c r="DO2" s="4">
        <v>7</v>
      </c>
      <c r="DP2" s="4">
        <v>7</v>
      </c>
      <c r="DQ2" s="4">
        <v>4</v>
      </c>
      <c r="DR2" s="4">
        <v>4</v>
      </c>
      <c r="DS2" s="4">
        <v>6</v>
      </c>
      <c r="DT2" s="4">
        <v>7</v>
      </c>
      <c r="DU2" s="4">
        <v>2</v>
      </c>
      <c r="DV2" s="4">
        <v>9</v>
      </c>
      <c r="DW2" s="4">
        <v>9</v>
      </c>
      <c r="DX2" s="4">
        <v>6</v>
      </c>
      <c r="DY2" s="4">
        <v>3</v>
      </c>
      <c r="DZ2" s="4">
        <v>2</v>
      </c>
      <c r="EA2" s="4">
        <v>5</v>
      </c>
      <c r="EB2" s="4">
        <v>4</v>
      </c>
      <c r="EC2" s="4">
        <v>9</v>
      </c>
      <c r="ED2" s="4">
        <v>15</v>
      </c>
      <c r="EE2" s="4">
        <v>7</v>
      </c>
      <c r="EF2" s="4">
        <v>4</v>
      </c>
      <c r="EG2" s="4">
        <v>4</v>
      </c>
      <c r="EH2" s="4">
        <v>6</v>
      </c>
      <c r="EI2" s="4">
        <v>5</v>
      </c>
      <c r="EJ2" s="4">
        <v>6</v>
      </c>
      <c r="EK2" s="4">
        <v>8</v>
      </c>
      <c r="EL2" s="4">
        <v>5</v>
      </c>
      <c r="EM2" s="4">
        <v>4</v>
      </c>
      <c r="EN2" s="4">
        <v>6</v>
      </c>
      <c r="EO2" s="4">
        <v>3</v>
      </c>
      <c r="EP2" s="4">
        <v>3</v>
      </c>
      <c r="EQ2" s="4">
        <v>8</v>
      </c>
      <c r="ER2" s="4">
        <v>9</v>
      </c>
      <c r="ES2" s="4">
        <v>5</v>
      </c>
      <c r="ET2" s="4">
        <v>6</v>
      </c>
      <c r="EU2" s="4">
        <v>5</v>
      </c>
      <c r="EV2" s="4">
        <v>8</v>
      </c>
      <c r="EW2" s="4">
        <v>3</v>
      </c>
      <c r="EX2" s="4">
        <v>5</v>
      </c>
      <c r="EY2" s="4">
        <v>11</v>
      </c>
      <c r="EZ2" s="4">
        <v>8</v>
      </c>
      <c r="FA2" s="4">
        <v>8</v>
      </c>
      <c r="FB2" s="4">
        <v>12</v>
      </c>
      <c r="FC2" s="4">
        <v>7</v>
      </c>
      <c r="FD2" s="4">
        <v>4</v>
      </c>
      <c r="FE2" s="4">
        <v>7</v>
      </c>
      <c r="FF2" s="4">
        <v>12</v>
      </c>
      <c r="FG2" s="4">
        <v>6</v>
      </c>
      <c r="FH2" s="4">
        <v>3</v>
      </c>
      <c r="FI2" s="4">
        <v>5</v>
      </c>
      <c r="FJ2" s="4">
        <v>7</v>
      </c>
      <c r="FK2" s="4">
        <v>4</v>
      </c>
      <c r="FL2" s="4">
        <v>9</v>
      </c>
      <c r="FM2" s="4">
        <v>7</v>
      </c>
      <c r="FN2" s="4">
        <v>6</v>
      </c>
      <c r="FO2" s="4">
        <v>1</v>
      </c>
      <c r="FP2" s="4">
        <v>7</v>
      </c>
      <c r="FQ2" s="4">
        <v>9</v>
      </c>
      <c r="FR2" s="4">
        <v>6</v>
      </c>
      <c r="FS2" s="4">
        <v>7</v>
      </c>
      <c r="FT2" s="4">
        <v>10</v>
      </c>
      <c r="FU2" s="4">
        <v>6</v>
      </c>
      <c r="FV2" s="4">
        <v>3</v>
      </c>
      <c r="FW2" s="4">
        <v>2</v>
      </c>
      <c r="FX2" s="4">
        <v>5</v>
      </c>
      <c r="FY2" s="4">
        <v>7</v>
      </c>
      <c r="FZ2" s="4">
        <v>6</v>
      </c>
      <c r="GA2" s="4">
        <v>10</v>
      </c>
      <c r="GB2" s="4">
        <v>8</v>
      </c>
      <c r="GC2" s="4">
        <v>6</v>
      </c>
    </row>
    <row r="3" spans="1:187" x14ac:dyDescent="0.35">
      <c r="A3" s="1"/>
      <c r="B3" s="2" t="s">
        <v>2</v>
      </c>
      <c r="C3" s="4">
        <v>4</v>
      </c>
      <c r="D3" s="4">
        <v>5</v>
      </c>
      <c r="E3" s="4">
        <v>6</v>
      </c>
      <c r="F3" s="4">
        <v>4</v>
      </c>
      <c r="G3" s="4">
        <v>4</v>
      </c>
      <c r="H3" s="4">
        <v>1</v>
      </c>
      <c r="I3" s="4">
        <v>6</v>
      </c>
      <c r="J3" s="4">
        <v>4</v>
      </c>
      <c r="K3" s="4">
        <v>4</v>
      </c>
      <c r="L3" s="4">
        <v>4</v>
      </c>
      <c r="M3" s="4">
        <v>6</v>
      </c>
      <c r="N3" s="4">
        <v>5</v>
      </c>
      <c r="O3" s="4">
        <v>3</v>
      </c>
      <c r="P3" s="4">
        <v>4</v>
      </c>
      <c r="Q3" s="4">
        <v>5</v>
      </c>
      <c r="R3" s="4">
        <v>3</v>
      </c>
      <c r="S3" s="4">
        <v>6</v>
      </c>
      <c r="T3" s="4">
        <v>7</v>
      </c>
      <c r="U3" s="4">
        <v>2</v>
      </c>
      <c r="V3" s="4">
        <v>3</v>
      </c>
      <c r="W3" s="4">
        <v>5</v>
      </c>
      <c r="X3" s="4">
        <v>4</v>
      </c>
      <c r="Y3" s="4">
        <v>2</v>
      </c>
      <c r="Z3" s="4">
        <v>3</v>
      </c>
      <c r="AA3" s="4">
        <v>6</v>
      </c>
      <c r="AB3" s="4">
        <v>8</v>
      </c>
      <c r="AC3" s="4">
        <v>5</v>
      </c>
      <c r="AD3" s="4">
        <v>3</v>
      </c>
      <c r="AE3" s="4">
        <v>5</v>
      </c>
      <c r="AF3" s="4">
        <v>4</v>
      </c>
      <c r="AG3" s="4">
        <v>6</v>
      </c>
      <c r="AH3" s="4">
        <v>3</v>
      </c>
      <c r="AI3" s="4">
        <v>4</v>
      </c>
      <c r="AJ3" s="4">
        <v>4</v>
      </c>
      <c r="AK3" s="4">
        <v>3</v>
      </c>
      <c r="AL3" s="4">
        <v>5</v>
      </c>
      <c r="AM3" s="4">
        <v>5</v>
      </c>
      <c r="AN3" s="4">
        <v>7</v>
      </c>
      <c r="AO3" s="4">
        <v>6</v>
      </c>
      <c r="AP3" s="4">
        <v>3</v>
      </c>
      <c r="AQ3" s="4">
        <v>4</v>
      </c>
      <c r="AR3" s="4">
        <v>7</v>
      </c>
      <c r="AS3" s="4">
        <v>2</v>
      </c>
      <c r="AT3" s="4">
        <v>2</v>
      </c>
      <c r="AU3" s="4">
        <v>6</v>
      </c>
      <c r="AV3" s="4">
        <v>4</v>
      </c>
      <c r="AW3" s="4">
        <v>5</v>
      </c>
      <c r="AX3" s="4">
        <v>3</v>
      </c>
      <c r="AY3" s="4">
        <v>6</v>
      </c>
      <c r="AZ3" s="4">
        <v>4</v>
      </c>
      <c r="BA3" s="4">
        <v>5</v>
      </c>
      <c r="BB3" s="4">
        <v>5</v>
      </c>
      <c r="BC3" s="4">
        <v>4</v>
      </c>
      <c r="BD3" s="4">
        <v>3</v>
      </c>
      <c r="BE3" s="4">
        <v>5</v>
      </c>
      <c r="BF3" s="4">
        <v>4</v>
      </c>
      <c r="BG3" s="4">
        <v>3</v>
      </c>
      <c r="BH3" s="4">
        <v>6</v>
      </c>
      <c r="BI3" s="4">
        <v>6</v>
      </c>
      <c r="BJ3" s="4">
        <v>4</v>
      </c>
      <c r="BK3" s="4">
        <v>4</v>
      </c>
      <c r="BL3" s="4">
        <v>5</v>
      </c>
      <c r="BM3" s="4">
        <v>1</v>
      </c>
      <c r="BN3" s="4">
        <v>4</v>
      </c>
      <c r="BO3" s="4">
        <v>3</v>
      </c>
      <c r="BP3" s="4">
        <v>3</v>
      </c>
      <c r="BQ3" s="4">
        <v>2</v>
      </c>
      <c r="BR3" s="4">
        <v>7</v>
      </c>
      <c r="BS3" s="4">
        <v>7</v>
      </c>
      <c r="BT3" s="4">
        <v>4</v>
      </c>
      <c r="BU3" s="4">
        <v>4</v>
      </c>
      <c r="BV3" s="4">
        <v>4</v>
      </c>
      <c r="BW3" s="4">
        <v>6</v>
      </c>
      <c r="BX3" s="4">
        <v>4</v>
      </c>
      <c r="BY3" s="4">
        <v>4</v>
      </c>
      <c r="BZ3" s="4">
        <v>5</v>
      </c>
      <c r="CA3" s="4">
        <v>4</v>
      </c>
      <c r="CB3" s="4">
        <v>4</v>
      </c>
      <c r="CC3" s="4">
        <v>5</v>
      </c>
      <c r="CD3" s="4">
        <v>8</v>
      </c>
      <c r="CE3" s="4">
        <v>3</v>
      </c>
      <c r="CF3" s="4">
        <v>5</v>
      </c>
      <c r="CG3" s="4">
        <v>4</v>
      </c>
      <c r="CH3" s="4">
        <v>3</v>
      </c>
      <c r="CI3" s="4">
        <v>2</v>
      </c>
      <c r="CJ3" s="4">
        <v>6</v>
      </c>
      <c r="CK3" s="4">
        <v>8</v>
      </c>
      <c r="CL3" s="4">
        <v>2</v>
      </c>
      <c r="CM3" s="4">
        <v>4</v>
      </c>
      <c r="CN3" s="4">
        <v>3</v>
      </c>
      <c r="CO3" s="4">
        <v>4</v>
      </c>
      <c r="CP3" s="4">
        <v>4</v>
      </c>
      <c r="CQ3" s="4">
        <v>5</v>
      </c>
      <c r="CR3" s="4">
        <v>5</v>
      </c>
      <c r="CS3" s="4">
        <v>6</v>
      </c>
      <c r="CT3" s="4">
        <v>6</v>
      </c>
      <c r="CU3" s="4">
        <v>3</v>
      </c>
      <c r="CV3" s="4">
        <v>0</v>
      </c>
      <c r="CW3" s="4">
        <v>0</v>
      </c>
      <c r="CX3" s="4">
        <v>0</v>
      </c>
      <c r="CY3" s="4">
        <v>6</v>
      </c>
      <c r="CZ3" s="4">
        <v>4</v>
      </c>
      <c r="DA3" s="4">
        <v>7</v>
      </c>
      <c r="DB3" s="4">
        <v>5</v>
      </c>
      <c r="DC3" s="4">
        <v>7</v>
      </c>
      <c r="DD3" s="4">
        <v>5</v>
      </c>
      <c r="DE3" s="4">
        <v>5</v>
      </c>
      <c r="DF3" s="4">
        <v>5</v>
      </c>
      <c r="DG3" s="4">
        <v>3</v>
      </c>
      <c r="DH3" s="4">
        <v>7</v>
      </c>
      <c r="DI3" s="4">
        <v>5</v>
      </c>
      <c r="DJ3" s="4">
        <v>5</v>
      </c>
      <c r="DK3" s="4">
        <v>4</v>
      </c>
      <c r="DL3" s="4">
        <v>3</v>
      </c>
      <c r="DM3" s="4">
        <v>5</v>
      </c>
      <c r="DN3" s="4">
        <v>4</v>
      </c>
      <c r="DO3" s="4">
        <v>6</v>
      </c>
      <c r="DP3" s="4">
        <v>4</v>
      </c>
      <c r="DQ3" s="4">
        <v>2</v>
      </c>
      <c r="DR3" s="4">
        <v>5</v>
      </c>
      <c r="DS3" s="4">
        <v>5</v>
      </c>
      <c r="DT3" s="4">
        <v>8</v>
      </c>
      <c r="DU3" s="4">
        <v>3</v>
      </c>
      <c r="DV3" s="4">
        <v>2</v>
      </c>
      <c r="DW3" s="4">
        <v>6</v>
      </c>
      <c r="DX3" s="4">
        <v>3</v>
      </c>
      <c r="DY3" s="4">
        <v>3</v>
      </c>
      <c r="DZ3" s="4">
        <v>6</v>
      </c>
      <c r="EA3" s="4">
        <v>7</v>
      </c>
      <c r="EB3" s="4">
        <v>5</v>
      </c>
      <c r="EC3" s="4">
        <v>3</v>
      </c>
      <c r="ED3" s="4">
        <v>5</v>
      </c>
      <c r="EE3" s="4">
        <v>6</v>
      </c>
      <c r="EF3" s="4">
        <v>2</v>
      </c>
      <c r="EG3" s="4">
        <v>5</v>
      </c>
      <c r="EH3" s="4">
        <v>4</v>
      </c>
      <c r="EI3" s="4">
        <v>5</v>
      </c>
      <c r="EJ3" s="4">
        <v>5</v>
      </c>
      <c r="EK3" s="4">
        <v>4</v>
      </c>
      <c r="EL3" s="4">
        <v>4</v>
      </c>
      <c r="EM3" s="4">
        <v>6</v>
      </c>
      <c r="EN3" s="4">
        <v>3</v>
      </c>
      <c r="EO3" s="4">
        <v>5</v>
      </c>
      <c r="EP3" s="4">
        <v>3</v>
      </c>
      <c r="EQ3" s="4">
        <v>3</v>
      </c>
      <c r="ER3" s="4">
        <v>5</v>
      </c>
      <c r="ES3" s="4">
        <v>5</v>
      </c>
      <c r="ET3" s="4">
        <v>2</v>
      </c>
      <c r="EU3" s="4">
        <v>5</v>
      </c>
      <c r="EV3" s="4">
        <v>8</v>
      </c>
      <c r="EW3" s="4">
        <v>3</v>
      </c>
      <c r="EX3" s="4">
        <v>5</v>
      </c>
      <c r="EY3" s="4">
        <v>6</v>
      </c>
      <c r="EZ3" s="4">
        <v>3</v>
      </c>
      <c r="FA3" s="4">
        <v>5</v>
      </c>
      <c r="FB3" s="4">
        <v>2</v>
      </c>
      <c r="FC3" s="4">
        <v>7</v>
      </c>
      <c r="FD3" s="4">
        <v>5</v>
      </c>
      <c r="FE3" s="4">
        <v>3</v>
      </c>
      <c r="FF3" s="4">
        <v>2</v>
      </c>
      <c r="FG3" s="4">
        <v>5</v>
      </c>
      <c r="FH3" s="4">
        <v>3</v>
      </c>
      <c r="FI3" s="4">
        <v>3</v>
      </c>
      <c r="FJ3" s="4">
        <v>6</v>
      </c>
      <c r="FK3" s="4">
        <v>5</v>
      </c>
      <c r="FL3" s="4">
        <v>3</v>
      </c>
      <c r="FM3" s="4">
        <v>6</v>
      </c>
      <c r="FN3" s="4">
        <v>4</v>
      </c>
      <c r="FO3" s="4">
        <v>3</v>
      </c>
      <c r="FP3" s="4">
        <v>3</v>
      </c>
      <c r="FQ3" s="4">
        <v>4</v>
      </c>
      <c r="FR3" s="4">
        <v>6</v>
      </c>
      <c r="FS3" s="4">
        <v>4</v>
      </c>
      <c r="FT3" s="4">
        <v>3</v>
      </c>
      <c r="FU3" s="4">
        <v>6</v>
      </c>
      <c r="FV3" s="4">
        <v>5</v>
      </c>
      <c r="FW3" s="4">
        <v>1</v>
      </c>
      <c r="FX3" s="4">
        <v>2</v>
      </c>
      <c r="FY3" s="4">
        <v>5</v>
      </c>
      <c r="FZ3" s="4">
        <v>4</v>
      </c>
      <c r="GA3" s="4">
        <v>3</v>
      </c>
      <c r="GB3" s="4">
        <v>5</v>
      </c>
      <c r="GC3" s="4">
        <v>2</v>
      </c>
    </row>
    <row r="4" spans="1:187" x14ac:dyDescent="0.35">
      <c r="A4" s="5" t="s">
        <v>3</v>
      </c>
      <c r="B4" s="6" t="s">
        <v>4</v>
      </c>
      <c r="C4" s="4">
        <v>0</v>
      </c>
      <c r="D4" s="4">
        <v>1</v>
      </c>
      <c r="E4" s="4">
        <v>1</v>
      </c>
      <c r="F4" s="4">
        <v>0</v>
      </c>
      <c r="G4" s="4">
        <v>0</v>
      </c>
      <c r="H4" s="4">
        <v>0</v>
      </c>
      <c r="I4" s="7">
        <v>0</v>
      </c>
      <c r="J4" s="4">
        <v>0</v>
      </c>
      <c r="K4" s="4">
        <v>0</v>
      </c>
      <c r="L4" s="4">
        <v>1</v>
      </c>
      <c r="M4" s="4">
        <v>0</v>
      </c>
      <c r="N4" s="4">
        <v>0</v>
      </c>
      <c r="O4" s="4">
        <v>0</v>
      </c>
      <c r="P4" s="7">
        <v>0</v>
      </c>
      <c r="Q4" s="4">
        <v>0</v>
      </c>
      <c r="R4" s="4">
        <v>0</v>
      </c>
      <c r="S4" s="4">
        <v>1</v>
      </c>
      <c r="T4" s="4">
        <v>0</v>
      </c>
      <c r="U4" s="4">
        <v>0</v>
      </c>
      <c r="V4" s="4">
        <v>1</v>
      </c>
      <c r="W4" s="7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7">
        <v>0</v>
      </c>
      <c r="AE4" s="4">
        <v>1</v>
      </c>
      <c r="AF4" s="4">
        <v>0</v>
      </c>
      <c r="AG4" s="4">
        <v>1</v>
      </c>
      <c r="AH4" s="4">
        <v>0</v>
      </c>
      <c r="AI4" s="4">
        <v>0</v>
      </c>
      <c r="AJ4" s="4">
        <v>0</v>
      </c>
      <c r="AK4" s="7">
        <v>0</v>
      </c>
      <c r="AL4" s="4">
        <v>0</v>
      </c>
      <c r="AM4" s="4">
        <v>1</v>
      </c>
      <c r="AN4" s="4">
        <v>0</v>
      </c>
      <c r="AO4" s="4">
        <v>0</v>
      </c>
      <c r="AP4" s="4">
        <v>0</v>
      </c>
      <c r="AQ4" s="4">
        <v>0</v>
      </c>
      <c r="AR4" s="7">
        <v>0</v>
      </c>
      <c r="AS4" s="4">
        <v>0</v>
      </c>
      <c r="AT4" s="4">
        <v>1</v>
      </c>
      <c r="AU4" s="4">
        <v>0</v>
      </c>
      <c r="AV4" s="4">
        <v>0</v>
      </c>
      <c r="AW4" s="4">
        <v>1</v>
      </c>
      <c r="AX4" s="4">
        <v>0</v>
      </c>
      <c r="AY4" s="7">
        <v>0</v>
      </c>
      <c r="AZ4" s="4">
        <v>0</v>
      </c>
      <c r="BA4" s="4">
        <v>2</v>
      </c>
      <c r="BB4" s="4">
        <v>0</v>
      </c>
      <c r="BC4" s="4">
        <v>0</v>
      </c>
      <c r="BD4" s="4">
        <v>0</v>
      </c>
      <c r="BE4" s="4">
        <v>0</v>
      </c>
      <c r="BF4" s="7">
        <v>0</v>
      </c>
      <c r="BG4" s="4">
        <v>0</v>
      </c>
      <c r="BH4" s="4">
        <v>0</v>
      </c>
      <c r="BI4" s="4">
        <v>0</v>
      </c>
      <c r="BJ4" s="4">
        <v>0</v>
      </c>
      <c r="BK4" s="4">
        <v>1</v>
      </c>
      <c r="BL4" s="4">
        <v>0</v>
      </c>
      <c r="BM4" s="7">
        <v>0</v>
      </c>
      <c r="BN4" s="4">
        <v>0</v>
      </c>
      <c r="BO4" s="4">
        <v>1</v>
      </c>
      <c r="BP4" s="4">
        <v>0</v>
      </c>
      <c r="BQ4" s="4">
        <v>0</v>
      </c>
      <c r="BR4" s="4">
        <v>0</v>
      </c>
      <c r="BS4" s="4">
        <v>0</v>
      </c>
      <c r="BT4" s="7">
        <v>0</v>
      </c>
      <c r="BU4" s="4">
        <v>0</v>
      </c>
      <c r="BV4" s="4">
        <v>1</v>
      </c>
      <c r="BW4" s="4">
        <v>0</v>
      </c>
      <c r="BX4" s="4">
        <v>0</v>
      </c>
      <c r="BY4" s="4">
        <v>0</v>
      </c>
      <c r="BZ4" s="4">
        <v>0</v>
      </c>
      <c r="CA4" s="7">
        <v>0</v>
      </c>
      <c r="CB4" s="4">
        <v>0</v>
      </c>
      <c r="CC4" s="4">
        <v>2</v>
      </c>
      <c r="CD4" s="4">
        <v>0</v>
      </c>
      <c r="CE4" s="4">
        <v>0</v>
      </c>
      <c r="CF4" s="4">
        <v>0</v>
      </c>
      <c r="CG4" s="4">
        <v>0</v>
      </c>
      <c r="CH4" s="7">
        <v>0</v>
      </c>
      <c r="CI4" s="4">
        <v>0</v>
      </c>
      <c r="CJ4" s="4">
        <v>1</v>
      </c>
      <c r="CK4" s="4">
        <v>0</v>
      </c>
      <c r="CL4" s="4">
        <v>0</v>
      </c>
      <c r="CM4" s="4">
        <v>0</v>
      </c>
      <c r="CN4" s="4">
        <v>0</v>
      </c>
      <c r="CO4" s="7">
        <v>0</v>
      </c>
      <c r="CP4" s="4">
        <v>0</v>
      </c>
      <c r="CQ4" s="4">
        <v>0</v>
      </c>
      <c r="CR4" s="4">
        <v>0</v>
      </c>
      <c r="CS4" s="4">
        <v>0</v>
      </c>
      <c r="CT4" s="4">
        <v>0</v>
      </c>
      <c r="CU4" s="4">
        <v>0</v>
      </c>
      <c r="CV4" s="7">
        <v>0</v>
      </c>
      <c r="CW4" s="4">
        <v>1</v>
      </c>
      <c r="CX4" s="4">
        <v>1</v>
      </c>
      <c r="CY4" s="4">
        <v>0</v>
      </c>
      <c r="CZ4" s="4">
        <v>1</v>
      </c>
      <c r="DA4" s="4">
        <v>0</v>
      </c>
      <c r="DB4" s="4">
        <v>0</v>
      </c>
      <c r="DC4" s="7">
        <v>0</v>
      </c>
      <c r="DD4" s="4">
        <v>0</v>
      </c>
      <c r="DE4" s="4">
        <v>1</v>
      </c>
      <c r="DF4" s="4">
        <v>0</v>
      </c>
      <c r="DG4" s="4">
        <v>0</v>
      </c>
      <c r="DH4" s="4">
        <v>0</v>
      </c>
      <c r="DI4" s="4">
        <v>0</v>
      </c>
      <c r="DJ4" s="7">
        <v>1</v>
      </c>
      <c r="DK4" s="4">
        <v>0</v>
      </c>
      <c r="DL4" s="4">
        <v>1</v>
      </c>
      <c r="DM4" s="4">
        <v>0</v>
      </c>
      <c r="DN4" s="4">
        <v>0</v>
      </c>
      <c r="DO4" s="4">
        <v>0</v>
      </c>
      <c r="DP4" s="4">
        <v>0</v>
      </c>
      <c r="DQ4" s="7">
        <v>0</v>
      </c>
      <c r="DR4" s="4">
        <v>0</v>
      </c>
      <c r="DS4" s="4">
        <v>1</v>
      </c>
      <c r="DT4" s="4">
        <v>0</v>
      </c>
      <c r="DU4" s="4">
        <v>0</v>
      </c>
      <c r="DV4" s="4">
        <v>0</v>
      </c>
      <c r="DW4" s="4">
        <v>0</v>
      </c>
      <c r="DX4" s="7">
        <v>0</v>
      </c>
      <c r="DY4" s="4">
        <v>0</v>
      </c>
      <c r="DZ4" s="4">
        <v>0</v>
      </c>
      <c r="EA4" s="4">
        <v>1</v>
      </c>
      <c r="EB4" s="4">
        <v>0</v>
      </c>
      <c r="EC4" s="4">
        <v>1</v>
      </c>
      <c r="ED4" s="4">
        <v>0</v>
      </c>
      <c r="EE4" s="7">
        <v>0</v>
      </c>
      <c r="EF4" s="4">
        <v>0</v>
      </c>
      <c r="EG4" s="4">
        <v>1</v>
      </c>
      <c r="EH4" s="4">
        <v>0</v>
      </c>
      <c r="EI4" s="4">
        <v>0</v>
      </c>
      <c r="EJ4" s="4">
        <v>0</v>
      </c>
      <c r="EK4" s="4">
        <v>0</v>
      </c>
      <c r="EL4" s="7">
        <v>0</v>
      </c>
      <c r="EM4" s="4">
        <v>0</v>
      </c>
      <c r="EN4" s="4">
        <v>1</v>
      </c>
      <c r="EO4" s="4">
        <v>1</v>
      </c>
      <c r="EP4" s="4">
        <v>0</v>
      </c>
      <c r="EQ4" s="4">
        <v>0</v>
      </c>
      <c r="ER4" s="4">
        <v>0</v>
      </c>
      <c r="ES4" s="7">
        <v>0</v>
      </c>
      <c r="ET4" s="4">
        <v>0</v>
      </c>
      <c r="EU4" s="4">
        <v>1</v>
      </c>
      <c r="EV4" s="4">
        <v>0</v>
      </c>
      <c r="EW4" s="4">
        <v>0</v>
      </c>
      <c r="EX4" s="4">
        <v>0</v>
      </c>
      <c r="EY4" s="4">
        <v>0</v>
      </c>
      <c r="EZ4" s="7">
        <v>0</v>
      </c>
      <c r="FA4" s="4">
        <v>0</v>
      </c>
      <c r="FB4" s="4">
        <v>1</v>
      </c>
      <c r="FC4" s="4">
        <v>0</v>
      </c>
      <c r="FD4" s="4">
        <v>0</v>
      </c>
      <c r="FE4" s="4">
        <v>0</v>
      </c>
      <c r="FF4" s="4">
        <v>0</v>
      </c>
      <c r="FG4" s="7">
        <v>0</v>
      </c>
      <c r="FH4" s="4">
        <v>0</v>
      </c>
      <c r="FI4" s="4">
        <v>0</v>
      </c>
      <c r="FJ4" s="4">
        <v>2</v>
      </c>
      <c r="FK4" s="4">
        <v>0</v>
      </c>
      <c r="FL4" s="4">
        <v>0</v>
      </c>
      <c r="FM4" s="4">
        <v>0</v>
      </c>
      <c r="FN4" s="7">
        <v>0</v>
      </c>
      <c r="FO4" s="4">
        <v>0</v>
      </c>
      <c r="FP4" s="4">
        <v>1</v>
      </c>
      <c r="FQ4" s="4">
        <v>0</v>
      </c>
      <c r="FR4" s="4">
        <v>0</v>
      </c>
      <c r="FS4" s="4">
        <v>0</v>
      </c>
      <c r="FT4" s="4">
        <v>0</v>
      </c>
      <c r="FU4" s="7">
        <v>0</v>
      </c>
      <c r="FV4" s="4">
        <v>0</v>
      </c>
      <c r="FW4" s="4">
        <v>1</v>
      </c>
      <c r="FX4" s="4">
        <v>0</v>
      </c>
      <c r="FY4" s="4">
        <v>1</v>
      </c>
      <c r="FZ4" s="4">
        <v>0</v>
      </c>
      <c r="GA4" s="4">
        <v>0</v>
      </c>
      <c r="GB4" s="7">
        <v>0</v>
      </c>
      <c r="GC4" s="4">
        <v>0</v>
      </c>
    </row>
    <row r="5" spans="1:187" x14ac:dyDescent="0.35">
      <c r="A5" s="5" t="s">
        <v>5</v>
      </c>
      <c r="B5" s="6" t="s">
        <v>6</v>
      </c>
      <c r="C5" s="4">
        <v>3</v>
      </c>
      <c r="D5" s="4">
        <v>4</v>
      </c>
      <c r="E5" s="4">
        <v>3</v>
      </c>
      <c r="F5" s="4">
        <v>0</v>
      </c>
      <c r="G5" s="4">
        <v>4</v>
      </c>
      <c r="H5" s="4">
        <v>1</v>
      </c>
      <c r="I5" s="7">
        <v>4</v>
      </c>
      <c r="J5" s="4">
        <v>5</v>
      </c>
      <c r="K5" s="4">
        <v>1</v>
      </c>
      <c r="L5" s="4">
        <v>3</v>
      </c>
      <c r="M5" s="4">
        <v>4</v>
      </c>
      <c r="N5" s="4">
        <v>4</v>
      </c>
      <c r="O5" s="4">
        <v>2</v>
      </c>
      <c r="P5" s="7">
        <v>4</v>
      </c>
      <c r="Q5" s="4">
        <v>4</v>
      </c>
      <c r="R5" s="4">
        <v>2</v>
      </c>
      <c r="S5" s="4">
        <v>2</v>
      </c>
      <c r="T5" s="4">
        <v>5</v>
      </c>
      <c r="U5" s="4">
        <v>4</v>
      </c>
      <c r="V5" s="4">
        <v>2</v>
      </c>
      <c r="W5" s="7">
        <v>5</v>
      </c>
      <c r="X5" s="4">
        <v>2</v>
      </c>
      <c r="Y5" s="4">
        <v>1</v>
      </c>
      <c r="Z5" s="4">
        <v>1</v>
      </c>
      <c r="AA5" s="4">
        <v>4</v>
      </c>
      <c r="AB5" s="4">
        <v>7</v>
      </c>
      <c r="AC5" s="4">
        <v>3</v>
      </c>
      <c r="AD5" s="7">
        <v>2</v>
      </c>
      <c r="AE5" s="4">
        <v>4</v>
      </c>
      <c r="AF5" s="4">
        <v>2</v>
      </c>
      <c r="AG5" s="4">
        <v>4</v>
      </c>
      <c r="AH5" s="4">
        <v>6</v>
      </c>
      <c r="AI5" s="4">
        <v>1</v>
      </c>
      <c r="AJ5" s="4">
        <v>4</v>
      </c>
      <c r="AK5" s="7">
        <v>1</v>
      </c>
      <c r="AL5" s="4">
        <v>1</v>
      </c>
      <c r="AM5" s="4">
        <v>2</v>
      </c>
      <c r="AN5" s="4">
        <v>4</v>
      </c>
      <c r="AO5" s="4">
        <v>4</v>
      </c>
      <c r="AP5" s="4">
        <v>1</v>
      </c>
      <c r="AQ5" s="4">
        <v>1</v>
      </c>
      <c r="AR5" s="7">
        <v>4</v>
      </c>
      <c r="AS5" s="4">
        <v>2</v>
      </c>
      <c r="AT5" s="4">
        <v>1</v>
      </c>
      <c r="AU5" s="4">
        <v>4</v>
      </c>
      <c r="AV5" s="4">
        <v>5</v>
      </c>
      <c r="AW5" s="4">
        <v>1</v>
      </c>
      <c r="AX5" s="4">
        <v>5</v>
      </c>
      <c r="AY5" s="7">
        <v>3</v>
      </c>
      <c r="AZ5" s="4">
        <v>5</v>
      </c>
      <c r="BA5" s="4">
        <v>2</v>
      </c>
      <c r="BB5" s="4">
        <v>4</v>
      </c>
      <c r="BC5" s="4">
        <v>3</v>
      </c>
      <c r="BD5" s="4">
        <v>3</v>
      </c>
      <c r="BE5" s="4">
        <v>6</v>
      </c>
      <c r="BF5" s="7">
        <v>2</v>
      </c>
      <c r="BG5" s="4">
        <v>3</v>
      </c>
      <c r="BH5" s="4">
        <v>2</v>
      </c>
      <c r="BI5" s="4">
        <v>3</v>
      </c>
      <c r="BJ5" s="4">
        <v>3</v>
      </c>
      <c r="BK5" s="4">
        <v>1</v>
      </c>
      <c r="BL5" s="4">
        <v>4</v>
      </c>
      <c r="BM5" s="7">
        <v>1</v>
      </c>
      <c r="BN5" s="4">
        <v>4</v>
      </c>
      <c r="BO5" s="4">
        <v>3</v>
      </c>
      <c r="BP5" s="4">
        <v>0</v>
      </c>
      <c r="BQ5" s="4">
        <v>3</v>
      </c>
      <c r="BR5" s="4">
        <v>2</v>
      </c>
      <c r="BS5" s="4">
        <v>6</v>
      </c>
      <c r="BT5" s="7">
        <v>2</v>
      </c>
      <c r="BU5" s="4">
        <v>1</v>
      </c>
      <c r="BV5" s="4">
        <v>4</v>
      </c>
      <c r="BW5" s="4">
        <v>1</v>
      </c>
      <c r="BX5" s="4">
        <v>3</v>
      </c>
      <c r="BY5" s="4">
        <v>2</v>
      </c>
      <c r="BZ5" s="4">
        <v>5</v>
      </c>
      <c r="CA5" s="7">
        <v>2</v>
      </c>
      <c r="CB5" s="4">
        <v>3</v>
      </c>
      <c r="CC5" s="4">
        <v>1</v>
      </c>
      <c r="CD5" s="4">
        <v>4</v>
      </c>
      <c r="CE5" s="4">
        <v>4</v>
      </c>
      <c r="CF5" s="4">
        <v>2</v>
      </c>
      <c r="CG5" s="4">
        <v>5</v>
      </c>
      <c r="CH5" s="7">
        <v>5</v>
      </c>
      <c r="CI5" s="4">
        <v>2</v>
      </c>
      <c r="CJ5" s="4">
        <v>1</v>
      </c>
      <c r="CK5" s="4">
        <v>3</v>
      </c>
      <c r="CL5" s="4">
        <v>6</v>
      </c>
      <c r="CM5" s="4">
        <v>1</v>
      </c>
      <c r="CN5" s="4">
        <v>6</v>
      </c>
      <c r="CO5" s="7">
        <v>4</v>
      </c>
      <c r="CP5" s="4">
        <v>0</v>
      </c>
      <c r="CQ5" s="4">
        <v>0</v>
      </c>
      <c r="CR5" s="4">
        <v>3</v>
      </c>
      <c r="CS5" s="4">
        <v>2</v>
      </c>
      <c r="CT5" s="4">
        <v>2</v>
      </c>
      <c r="CU5" s="4">
        <v>0</v>
      </c>
      <c r="CV5" s="7">
        <v>0</v>
      </c>
      <c r="CW5" s="4">
        <v>0</v>
      </c>
      <c r="CX5" s="4">
        <v>2</v>
      </c>
      <c r="CY5" s="4">
        <v>0</v>
      </c>
      <c r="CZ5" s="4">
        <v>2</v>
      </c>
      <c r="DA5" s="4">
        <v>3</v>
      </c>
      <c r="DB5" s="4">
        <v>6</v>
      </c>
      <c r="DC5" s="7">
        <v>2</v>
      </c>
      <c r="DD5" s="4">
        <v>1</v>
      </c>
      <c r="DE5" s="4">
        <v>4</v>
      </c>
      <c r="DF5" s="4">
        <v>2</v>
      </c>
      <c r="DG5" s="4">
        <v>2</v>
      </c>
      <c r="DH5" s="4">
        <v>4</v>
      </c>
      <c r="DI5" s="4">
        <v>3</v>
      </c>
      <c r="DJ5" s="7">
        <v>6</v>
      </c>
      <c r="DK5" s="4">
        <v>2</v>
      </c>
      <c r="DL5" s="4">
        <v>2</v>
      </c>
      <c r="DM5" s="4">
        <v>5</v>
      </c>
      <c r="DN5" s="4">
        <v>2</v>
      </c>
      <c r="DO5" s="4">
        <v>2</v>
      </c>
      <c r="DP5" s="4">
        <v>5</v>
      </c>
      <c r="DQ5" s="7">
        <v>4</v>
      </c>
      <c r="DR5" s="4">
        <v>2</v>
      </c>
      <c r="DS5" s="4">
        <v>3</v>
      </c>
      <c r="DT5" s="4">
        <v>0</v>
      </c>
      <c r="DU5" s="4">
        <v>4</v>
      </c>
      <c r="DV5" s="4">
        <v>4</v>
      </c>
      <c r="DW5" s="4">
        <v>2</v>
      </c>
      <c r="DX5" s="7">
        <v>4</v>
      </c>
      <c r="DY5" s="4">
        <v>1</v>
      </c>
      <c r="DZ5" s="4">
        <v>5</v>
      </c>
      <c r="EA5" s="4">
        <v>2</v>
      </c>
      <c r="EB5" s="4">
        <v>4</v>
      </c>
      <c r="EC5" s="4">
        <v>2</v>
      </c>
      <c r="ED5" s="4">
        <v>6</v>
      </c>
      <c r="EE5" s="7">
        <v>4</v>
      </c>
      <c r="EF5" s="4">
        <v>4</v>
      </c>
      <c r="EG5" s="4">
        <v>1</v>
      </c>
      <c r="EH5" s="4">
        <v>4</v>
      </c>
      <c r="EI5" s="4">
        <v>2</v>
      </c>
      <c r="EJ5" s="4">
        <v>3</v>
      </c>
      <c r="EK5" s="4">
        <v>2</v>
      </c>
      <c r="EL5" s="7">
        <v>1</v>
      </c>
      <c r="EM5" s="4">
        <v>1</v>
      </c>
      <c r="EN5" s="4">
        <v>1</v>
      </c>
      <c r="EO5" s="4">
        <v>3</v>
      </c>
      <c r="EP5" s="4">
        <v>5</v>
      </c>
      <c r="EQ5" s="4">
        <v>1</v>
      </c>
      <c r="ER5" s="4">
        <v>4</v>
      </c>
      <c r="ES5" s="7">
        <v>4</v>
      </c>
      <c r="ET5" s="4">
        <v>3</v>
      </c>
      <c r="EU5" s="4">
        <v>3</v>
      </c>
      <c r="EV5" s="4">
        <v>6</v>
      </c>
      <c r="EW5" s="4">
        <v>3</v>
      </c>
      <c r="EX5" s="4">
        <v>5</v>
      </c>
      <c r="EY5" s="4">
        <v>6</v>
      </c>
      <c r="EZ5" s="7">
        <v>2</v>
      </c>
      <c r="FA5" s="4">
        <v>1</v>
      </c>
      <c r="FB5" s="4">
        <v>3</v>
      </c>
      <c r="FC5" s="4">
        <v>6</v>
      </c>
      <c r="FD5" s="4">
        <v>1</v>
      </c>
      <c r="FE5" s="4">
        <v>4</v>
      </c>
      <c r="FF5" s="4">
        <v>5</v>
      </c>
      <c r="FG5" s="7">
        <v>4</v>
      </c>
      <c r="FH5" s="4">
        <v>3</v>
      </c>
      <c r="FI5" s="4">
        <v>4</v>
      </c>
      <c r="FJ5" s="4">
        <v>4</v>
      </c>
      <c r="FK5" s="4">
        <v>4</v>
      </c>
      <c r="FL5" s="4">
        <v>4</v>
      </c>
      <c r="FM5" s="4">
        <v>4</v>
      </c>
      <c r="FN5" s="7">
        <v>1</v>
      </c>
      <c r="FO5" s="4">
        <v>2</v>
      </c>
      <c r="FP5" s="4">
        <v>2</v>
      </c>
      <c r="FQ5" s="4">
        <v>6</v>
      </c>
      <c r="FR5" s="4">
        <v>1</v>
      </c>
      <c r="FS5" s="4">
        <v>1</v>
      </c>
      <c r="FT5" s="4">
        <v>7</v>
      </c>
      <c r="FU5" s="7">
        <v>1</v>
      </c>
      <c r="FV5" s="4">
        <v>2</v>
      </c>
      <c r="FW5" s="4">
        <v>1</v>
      </c>
      <c r="FX5" s="4">
        <v>6</v>
      </c>
      <c r="FY5" s="4">
        <v>1</v>
      </c>
      <c r="FZ5" s="4">
        <v>5</v>
      </c>
      <c r="GA5" s="4">
        <v>5</v>
      </c>
      <c r="GB5" s="7">
        <v>5</v>
      </c>
      <c r="GC5" s="4">
        <v>1</v>
      </c>
    </row>
    <row r="6" spans="1:187" x14ac:dyDescent="0.35">
      <c r="A6" s="5" t="s">
        <v>7</v>
      </c>
      <c r="B6" s="6" t="s">
        <v>8</v>
      </c>
      <c r="C6" s="4">
        <v>2</v>
      </c>
      <c r="D6" s="4">
        <v>1</v>
      </c>
      <c r="E6" s="4">
        <v>2</v>
      </c>
      <c r="F6" s="4">
        <v>0</v>
      </c>
      <c r="G6" s="4">
        <v>3</v>
      </c>
      <c r="H6" s="4">
        <v>5</v>
      </c>
      <c r="I6" s="7">
        <v>5</v>
      </c>
      <c r="J6" s="4">
        <v>3</v>
      </c>
      <c r="K6" s="4">
        <v>2</v>
      </c>
      <c r="L6" s="4">
        <v>2</v>
      </c>
      <c r="M6" s="4">
        <v>1</v>
      </c>
      <c r="N6" s="4">
        <v>2</v>
      </c>
      <c r="O6" s="4">
        <v>5</v>
      </c>
      <c r="P6" s="7">
        <v>3</v>
      </c>
      <c r="Q6" s="4">
        <v>1</v>
      </c>
      <c r="R6" s="4">
        <v>2</v>
      </c>
      <c r="S6" s="4">
        <v>2</v>
      </c>
      <c r="T6" s="4">
        <v>1</v>
      </c>
      <c r="U6" s="4">
        <v>3</v>
      </c>
      <c r="V6" s="4">
        <v>5</v>
      </c>
      <c r="W6" s="7">
        <v>5</v>
      </c>
      <c r="X6" s="4">
        <v>4</v>
      </c>
      <c r="Y6" s="4">
        <v>0</v>
      </c>
      <c r="Z6" s="4">
        <v>2</v>
      </c>
      <c r="AA6" s="4">
        <v>1</v>
      </c>
      <c r="AB6" s="4">
        <v>1</v>
      </c>
      <c r="AC6" s="4">
        <v>7</v>
      </c>
      <c r="AD6" s="7">
        <v>4</v>
      </c>
      <c r="AE6" s="4">
        <v>2</v>
      </c>
      <c r="AF6" s="4">
        <v>1</v>
      </c>
      <c r="AG6" s="4">
        <v>2</v>
      </c>
      <c r="AH6" s="4">
        <v>0</v>
      </c>
      <c r="AI6" s="4">
        <v>7</v>
      </c>
      <c r="AJ6" s="4">
        <v>5</v>
      </c>
      <c r="AK6" s="7">
        <v>2</v>
      </c>
      <c r="AL6" s="4">
        <v>1</v>
      </c>
      <c r="AM6" s="4">
        <v>3</v>
      </c>
      <c r="AN6" s="4">
        <v>1</v>
      </c>
      <c r="AO6" s="4">
        <v>1</v>
      </c>
      <c r="AP6" s="4">
        <v>6</v>
      </c>
      <c r="AQ6" s="4">
        <v>3</v>
      </c>
      <c r="AR6" s="7">
        <v>2</v>
      </c>
      <c r="AS6" s="4">
        <v>1</v>
      </c>
      <c r="AT6" s="4">
        <v>2</v>
      </c>
      <c r="AU6" s="4">
        <v>2</v>
      </c>
      <c r="AV6" s="4">
        <v>2</v>
      </c>
      <c r="AW6" s="4">
        <v>4</v>
      </c>
      <c r="AX6" s="4">
        <v>5</v>
      </c>
      <c r="AY6" s="7">
        <v>4</v>
      </c>
      <c r="AZ6" s="4">
        <v>1</v>
      </c>
      <c r="BA6" s="4">
        <v>2</v>
      </c>
      <c r="BB6" s="4">
        <v>3</v>
      </c>
      <c r="BC6" s="4">
        <v>2</v>
      </c>
      <c r="BD6" s="4">
        <v>5</v>
      </c>
      <c r="BE6" s="4">
        <v>5</v>
      </c>
      <c r="BF6" s="7">
        <v>0</v>
      </c>
      <c r="BG6" s="4">
        <v>2</v>
      </c>
      <c r="BH6" s="4">
        <v>1</v>
      </c>
      <c r="BI6" s="4">
        <v>2</v>
      </c>
      <c r="BJ6" s="4">
        <v>1</v>
      </c>
      <c r="BK6" s="4">
        <v>7</v>
      </c>
      <c r="BL6" s="4">
        <v>4</v>
      </c>
      <c r="BM6" s="7">
        <v>3</v>
      </c>
      <c r="BN6" s="4">
        <v>0</v>
      </c>
      <c r="BO6" s="4">
        <v>2</v>
      </c>
      <c r="BP6" s="4">
        <v>1</v>
      </c>
      <c r="BQ6" s="4">
        <v>3</v>
      </c>
      <c r="BR6" s="4">
        <v>3</v>
      </c>
      <c r="BS6" s="4">
        <v>3</v>
      </c>
      <c r="BT6" s="7">
        <v>3</v>
      </c>
      <c r="BU6" s="4">
        <v>2</v>
      </c>
      <c r="BV6" s="4">
        <v>1</v>
      </c>
      <c r="BW6" s="4">
        <v>3</v>
      </c>
      <c r="BX6" s="4">
        <v>2</v>
      </c>
      <c r="BY6" s="4">
        <v>5</v>
      </c>
      <c r="BZ6" s="4">
        <v>5</v>
      </c>
      <c r="CA6" s="7">
        <v>2</v>
      </c>
      <c r="CB6" s="4">
        <v>1</v>
      </c>
      <c r="CC6" s="4">
        <v>1</v>
      </c>
      <c r="CD6" s="4">
        <v>2</v>
      </c>
      <c r="CE6" s="4">
        <v>2</v>
      </c>
      <c r="CF6" s="4">
        <v>4</v>
      </c>
      <c r="CG6" s="4">
        <v>5</v>
      </c>
      <c r="CH6" s="7">
        <v>1</v>
      </c>
      <c r="CI6" s="4">
        <v>1</v>
      </c>
      <c r="CJ6" s="4">
        <v>2</v>
      </c>
      <c r="CK6" s="4">
        <v>2</v>
      </c>
      <c r="CL6" s="4">
        <v>1</v>
      </c>
      <c r="CM6" s="4">
        <v>6</v>
      </c>
      <c r="CN6" s="4">
        <v>5</v>
      </c>
      <c r="CO6" s="7">
        <v>2</v>
      </c>
      <c r="CP6" s="4">
        <v>1</v>
      </c>
      <c r="CQ6" s="4">
        <v>1</v>
      </c>
      <c r="CR6" s="4">
        <v>3</v>
      </c>
      <c r="CS6" s="4">
        <v>4</v>
      </c>
      <c r="CT6" s="4">
        <v>2</v>
      </c>
      <c r="CU6" s="4">
        <v>0</v>
      </c>
      <c r="CV6" s="7">
        <v>6</v>
      </c>
      <c r="CW6" s="4">
        <v>3</v>
      </c>
      <c r="CX6" s="4">
        <v>2</v>
      </c>
      <c r="CY6" s="4">
        <v>2</v>
      </c>
      <c r="CZ6" s="4">
        <v>1</v>
      </c>
      <c r="DA6" s="4">
        <v>4</v>
      </c>
      <c r="DB6" s="4">
        <v>0</v>
      </c>
      <c r="DC6" s="7">
        <v>5</v>
      </c>
      <c r="DD6" s="4">
        <v>2</v>
      </c>
      <c r="DE6" s="4">
        <v>3</v>
      </c>
      <c r="DF6" s="4">
        <v>2</v>
      </c>
      <c r="DG6" s="4">
        <v>2</v>
      </c>
      <c r="DH6" s="4">
        <v>4</v>
      </c>
      <c r="DI6" s="4">
        <v>4</v>
      </c>
      <c r="DJ6" s="7">
        <v>1</v>
      </c>
      <c r="DK6" s="4">
        <v>3</v>
      </c>
      <c r="DL6" s="4">
        <v>3</v>
      </c>
      <c r="DM6" s="4">
        <v>2</v>
      </c>
      <c r="DN6" s="4">
        <v>3</v>
      </c>
      <c r="DO6" s="4">
        <v>3</v>
      </c>
      <c r="DP6" s="4">
        <v>4</v>
      </c>
      <c r="DQ6" s="7">
        <v>4</v>
      </c>
      <c r="DR6" s="4">
        <v>2</v>
      </c>
      <c r="DS6" s="4">
        <v>1</v>
      </c>
      <c r="DT6" s="4">
        <v>0</v>
      </c>
      <c r="DU6" s="4">
        <v>4</v>
      </c>
      <c r="DV6" s="4">
        <v>3</v>
      </c>
      <c r="DW6" s="4">
        <v>6</v>
      </c>
      <c r="DX6" s="7">
        <v>5</v>
      </c>
      <c r="DY6" s="4">
        <v>1</v>
      </c>
      <c r="DZ6" s="4">
        <v>2</v>
      </c>
      <c r="EA6" s="4">
        <v>3</v>
      </c>
      <c r="EB6" s="4">
        <v>1</v>
      </c>
      <c r="EC6" s="4">
        <v>6</v>
      </c>
      <c r="ED6" s="4">
        <v>3</v>
      </c>
      <c r="EE6" s="7">
        <v>4</v>
      </c>
      <c r="EF6" s="4">
        <v>2</v>
      </c>
      <c r="EG6" s="4">
        <v>2</v>
      </c>
      <c r="EH6" s="4">
        <v>1</v>
      </c>
      <c r="EI6" s="4">
        <v>1</v>
      </c>
      <c r="EJ6" s="4">
        <v>4</v>
      </c>
      <c r="EK6" s="4">
        <v>3</v>
      </c>
      <c r="EL6" s="7">
        <v>1</v>
      </c>
      <c r="EM6" s="4">
        <v>2</v>
      </c>
      <c r="EN6" s="4">
        <v>3</v>
      </c>
      <c r="EO6" s="4">
        <v>4</v>
      </c>
      <c r="EP6" s="4">
        <v>2</v>
      </c>
      <c r="EQ6" s="4">
        <v>5</v>
      </c>
      <c r="ER6" s="4">
        <v>2</v>
      </c>
      <c r="ES6" s="7">
        <v>4</v>
      </c>
      <c r="ET6" s="4">
        <v>2</v>
      </c>
      <c r="EU6" s="4">
        <v>1</v>
      </c>
      <c r="EV6" s="4">
        <v>2</v>
      </c>
      <c r="EW6" s="4">
        <v>1</v>
      </c>
      <c r="EX6" s="4">
        <v>3</v>
      </c>
      <c r="EY6" s="4">
        <v>5</v>
      </c>
      <c r="EZ6" s="7">
        <v>5</v>
      </c>
      <c r="FA6" s="4">
        <v>0</v>
      </c>
      <c r="FB6" s="4">
        <v>3</v>
      </c>
      <c r="FC6" s="4">
        <v>2</v>
      </c>
      <c r="FD6" s="4">
        <v>2</v>
      </c>
      <c r="FE6" s="4">
        <v>4</v>
      </c>
      <c r="FF6" s="4">
        <v>4</v>
      </c>
      <c r="FG6" s="7">
        <v>2</v>
      </c>
      <c r="FH6" s="4">
        <v>3</v>
      </c>
      <c r="FI6" s="4">
        <v>3</v>
      </c>
      <c r="FJ6" s="4">
        <v>1</v>
      </c>
      <c r="FK6" s="4">
        <v>1</v>
      </c>
      <c r="FL6" s="4">
        <v>3</v>
      </c>
      <c r="FM6" s="4">
        <v>4</v>
      </c>
      <c r="FN6" s="7">
        <v>2</v>
      </c>
      <c r="FO6" s="4">
        <v>2</v>
      </c>
      <c r="FP6" s="4">
        <v>4</v>
      </c>
      <c r="FQ6" s="4">
        <v>0</v>
      </c>
      <c r="FR6" s="4">
        <v>0</v>
      </c>
      <c r="FS6" s="4">
        <v>0</v>
      </c>
      <c r="FT6" s="4">
        <v>0</v>
      </c>
      <c r="FU6" s="7">
        <v>0</v>
      </c>
      <c r="FV6" s="4">
        <v>0</v>
      </c>
      <c r="FW6" s="4">
        <v>0</v>
      </c>
      <c r="FX6" s="4">
        <v>0</v>
      </c>
      <c r="FY6" s="4">
        <v>0</v>
      </c>
      <c r="FZ6" s="4">
        <v>0</v>
      </c>
      <c r="GA6" s="4">
        <v>0</v>
      </c>
      <c r="GB6" s="7">
        <v>0</v>
      </c>
      <c r="GC6" s="4">
        <v>0</v>
      </c>
    </row>
    <row r="7" spans="1:187" x14ac:dyDescent="0.35">
      <c r="A7" s="5" t="s">
        <v>9</v>
      </c>
      <c r="B7" s="6" t="s">
        <v>10</v>
      </c>
      <c r="C7" s="4">
        <v>0</v>
      </c>
      <c r="D7" s="4">
        <v>2</v>
      </c>
      <c r="E7" s="4">
        <v>0</v>
      </c>
      <c r="F7" s="4">
        <v>0</v>
      </c>
      <c r="G7" s="4">
        <v>6</v>
      </c>
      <c r="H7" s="4">
        <v>4</v>
      </c>
      <c r="I7" s="7">
        <v>2</v>
      </c>
      <c r="J7" s="4">
        <v>1</v>
      </c>
      <c r="K7" s="4">
        <v>1</v>
      </c>
      <c r="L7" s="4">
        <v>1</v>
      </c>
      <c r="M7" s="4">
        <v>4</v>
      </c>
      <c r="N7" s="4">
        <v>3</v>
      </c>
      <c r="O7" s="4">
        <v>2</v>
      </c>
      <c r="P7" s="7">
        <v>3</v>
      </c>
      <c r="Q7" s="4">
        <v>0</v>
      </c>
      <c r="R7" s="4">
        <v>1</v>
      </c>
      <c r="S7" s="4">
        <v>0</v>
      </c>
      <c r="T7" s="4">
        <v>2</v>
      </c>
      <c r="U7" s="4">
        <v>7</v>
      </c>
      <c r="V7" s="4">
        <v>1</v>
      </c>
      <c r="W7" s="7">
        <v>3</v>
      </c>
      <c r="X7" s="4">
        <v>1</v>
      </c>
      <c r="Y7" s="4">
        <v>2</v>
      </c>
      <c r="Z7" s="4">
        <v>0</v>
      </c>
      <c r="AA7" s="4">
        <v>2</v>
      </c>
      <c r="AB7" s="4">
        <v>5</v>
      </c>
      <c r="AC7" s="4">
        <v>4</v>
      </c>
      <c r="AD7" s="7">
        <v>2</v>
      </c>
      <c r="AE7" s="4">
        <v>1</v>
      </c>
      <c r="AF7" s="4">
        <v>1</v>
      </c>
      <c r="AG7" s="4">
        <v>3</v>
      </c>
      <c r="AH7" s="4">
        <v>3</v>
      </c>
      <c r="AI7" s="4">
        <v>2</v>
      </c>
      <c r="AJ7" s="4">
        <v>3</v>
      </c>
      <c r="AK7" s="7">
        <v>2</v>
      </c>
      <c r="AL7" s="4">
        <v>2</v>
      </c>
      <c r="AM7" s="4">
        <v>0</v>
      </c>
      <c r="AN7" s="4">
        <v>4</v>
      </c>
      <c r="AO7" s="4">
        <v>3</v>
      </c>
      <c r="AP7" s="4">
        <v>1</v>
      </c>
      <c r="AQ7" s="4">
        <v>2</v>
      </c>
      <c r="AR7" s="7">
        <v>0</v>
      </c>
      <c r="AS7" s="4">
        <v>2</v>
      </c>
      <c r="AT7" s="4">
        <v>0</v>
      </c>
      <c r="AU7" s="4">
        <v>2</v>
      </c>
      <c r="AV7" s="4">
        <v>2</v>
      </c>
      <c r="AW7" s="4">
        <v>4</v>
      </c>
      <c r="AX7" s="4">
        <v>2</v>
      </c>
      <c r="AY7" s="7">
        <v>2</v>
      </c>
      <c r="AZ7" s="4">
        <v>1</v>
      </c>
      <c r="BA7" s="4">
        <v>0</v>
      </c>
      <c r="BB7" s="4">
        <v>6</v>
      </c>
      <c r="BC7" s="4">
        <v>3</v>
      </c>
      <c r="BD7" s="4">
        <v>3</v>
      </c>
      <c r="BE7" s="4">
        <v>3</v>
      </c>
      <c r="BF7" s="7">
        <v>0</v>
      </c>
      <c r="BG7" s="4">
        <v>2</v>
      </c>
      <c r="BH7" s="4">
        <v>0</v>
      </c>
      <c r="BI7" s="4">
        <v>4</v>
      </c>
      <c r="BJ7" s="4">
        <v>4</v>
      </c>
      <c r="BK7" s="4">
        <v>3</v>
      </c>
      <c r="BL7" s="4">
        <v>2</v>
      </c>
      <c r="BM7" s="7">
        <v>3</v>
      </c>
      <c r="BN7" s="4">
        <v>1</v>
      </c>
      <c r="BO7" s="4">
        <v>0</v>
      </c>
      <c r="BP7" s="4">
        <v>0</v>
      </c>
      <c r="BQ7" s="4">
        <v>5</v>
      </c>
      <c r="BR7" s="4">
        <v>3</v>
      </c>
      <c r="BS7" s="4">
        <v>3</v>
      </c>
      <c r="BT7" s="7">
        <v>1</v>
      </c>
      <c r="BU7" s="4">
        <v>2</v>
      </c>
      <c r="BV7" s="4">
        <v>0</v>
      </c>
      <c r="BW7" s="4">
        <v>3</v>
      </c>
      <c r="BX7" s="4">
        <v>3</v>
      </c>
      <c r="BY7" s="4">
        <v>4</v>
      </c>
      <c r="BZ7" s="4">
        <v>2</v>
      </c>
      <c r="CA7" s="7">
        <v>3</v>
      </c>
      <c r="CB7" s="4">
        <v>2</v>
      </c>
      <c r="CC7" s="4">
        <v>0</v>
      </c>
      <c r="CD7" s="4">
        <v>3</v>
      </c>
      <c r="CE7" s="4">
        <v>1</v>
      </c>
      <c r="CF7" s="4">
        <v>6</v>
      </c>
      <c r="CG7" s="4">
        <v>2</v>
      </c>
      <c r="CH7" s="7">
        <v>1</v>
      </c>
      <c r="CI7" s="4">
        <v>1</v>
      </c>
      <c r="CJ7" s="4">
        <v>0</v>
      </c>
      <c r="CK7" s="4">
        <v>3</v>
      </c>
      <c r="CL7" s="4">
        <v>4</v>
      </c>
      <c r="CM7" s="4">
        <v>2</v>
      </c>
      <c r="CN7" s="4">
        <v>3</v>
      </c>
      <c r="CO7" s="7">
        <v>1</v>
      </c>
      <c r="CP7" s="4">
        <v>3</v>
      </c>
      <c r="CQ7" s="4">
        <v>0</v>
      </c>
      <c r="CR7" s="4">
        <v>4</v>
      </c>
      <c r="CS7" s="4">
        <v>3</v>
      </c>
      <c r="CT7" s="4">
        <v>0</v>
      </c>
      <c r="CU7" s="4">
        <v>0</v>
      </c>
      <c r="CV7" s="7">
        <v>0</v>
      </c>
      <c r="CW7" s="4">
        <v>3</v>
      </c>
      <c r="CX7" s="4">
        <v>1</v>
      </c>
      <c r="CY7" s="4">
        <v>5</v>
      </c>
      <c r="CZ7" s="4">
        <v>0</v>
      </c>
      <c r="DA7" s="4">
        <v>5</v>
      </c>
      <c r="DB7" s="4">
        <v>3</v>
      </c>
      <c r="DC7" s="7">
        <v>2</v>
      </c>
      <c r="DD7" s="4">
        <v>2</v>
      </c>
      <c r="DE7" s="4">
        <v>2</v>
      </c>
      <c r="DF7" s="4">
        <v>4</v>
      </c>
      <c r="DG7" s="4">
        <v>3</v>
      </c>
      <c r="DH7" s="4">
        <v>5</v>
      </c>
      <c r="DI7" s="4">
        <v>4</v>
      </c>
      <c r="DJ7" s="7">
        <v>1</v>
      </c>
      <c r="DK7" s="4">
        <v>2</v>
      </c>
      <c r="DL7" s="4">
        <v>0</v>
      </c>
      <c r="DM7" s="4">
        <v>4</v>
      </c>
      <c r="DN7" s="4">
        <v>4</v>
      </c>
      <c r="DO7" s="4">
        <v>2</v>
      </c>
      <c r="DP7" s="4">
        <v>3</v>
      </c>
      <c r="DQ7" s="7">
        <v>1</v>
      </c>
      <c r="DR7" s="4">
        <v>2</v>
      </c>
      <c r="DS7" s="4">
        <v>0</v>
      </c>
      <c r="DT7" s="4">
        <v>3</v>
      </c>
      <c r="DU7" s="4">
        <v>4</v>
      </c>
      <c r="DV7" s="4">
        <v>2</v>
      </c>
      <c r="DW7" s="4">
        <v>3</v>
      </c>
      <c r="DX7" s="7">
        <v>2</v>
      </c>
      <c r="DY7" s="4">
        <v>2</v>
      </c>
      <c r="DZ7" s="4">
        <v>0</v>
      </c>
      <c r="EA7" s="4">
        <v>5</v>
      </c>
      <c r="EB7" s="4">
        <v>2</v>
      </c>
      <c r="EC7" s="4">
        <v>4</v>
      </c>
      <c r="ED7" s="4">
        <v>2</v>
      </c>
      <c r="EE7" s="7">
        <v>3</v>
      </c>
      <c r="EF7" s="4">
        <v>1</v>
      </c>
      <c r="EG7" s="4">
        <v>0</v>
      </c>
      <c r="EH7" s="4">
        <v>3</v>
      </c>
      <c r="EI7" s="4">
        <v>2</v>
      </c>
      <c r="EJ7" s="4">
        <v>4</v>
      </c>
      <c r="EK7" s="4">
        <v>2</v>
      </c>
      <c r="EL7" s="7">
        <v>3</v>
      </c>
      <c r="EM7" s="4">
        <v>4</v>
      </c>
      <c r="EN7" s="4">
        <v>1</v>
      </c>
      <c r="EO7" s="4">
        <v>4</v>
      </c>
      <c r="EP7" s="4">
        <v>3</v>
      </c>
      <c r="EQ7" s="4">
        <v>4</v>
      </c>
      <c r="ER7" s="4">
        <v>1</v>
      </c>
      <c r="ES7" s="7">
        <v>2</v>
      </c>
      <c r="ET7" s="4">
        <v>1</v>
      </c>
      <c r="EU7" s="4">
        <v>1</v>
      </c>
      <c r="EV7" s="4">
        <v>4</v>
      </c>
      <c r="EW7" s="4">
        <v>4</v>
      </c>
      <c r="EX7" s="4">
        <v>3</v>
      </c>
      <c r="EY7" s="4">
        <v>3</v>
      </c>
      <c r="EZ7" s="7">
        <v>2</v>
      </c>
      <c r="FA7" s="4">
        <v>3</v>
      </c>
      <c r="FB7" s="4">
        <v>0</v>
      </c>
      <c r="FC7" s="4">
        <v>3</v>
      </c>
      <c r="FD7" s="4">
        <v>5</v>
      </c>
      <c r="FE7" s="4">
        <v>3</v>
      </c>
      <c r="FF7" s="4">
        <v>2</v>
      </c>
      <c r="FG7" s="7">
        <v>4</v>
      </c>
      <c r="FH7" s="4">
        <v>2</v>
      </c>
      <c r="FI7" s="4">
        <v>1</v>
      </c>
      <c r="FJ7" s="4">
        <v>4</v>
      </c>
      <c r="FK7" s="4">
        <v>3</v>
      </c>
      <c r="FL7" s="4">
        <v>4</v>
      </c>
      <c r="FM7" s="4">
        <v>2</v>
      </c>
      <c r="FN7" s="7">
        <v>2</v>
      </c>
      <c r="FO7" s="4">
        <v>2</v>
      </c>
      <c r="FP7" s="4">
        <v>1</v>
      </c>
      <c r="FQ7" s="4">
        <v>4</v>
      </c>
      <c r="FR7" s="4">
        <v>3</v>
      </c>
      <c r="FS7" s="4">
        <v>4</v>
      </c>
      <c r="FT7" s="4">
        <v>3</v>
      </c>
      <c r="FU7" s="7">
        <v>2</v>
      </c>
      <c r="FV7" s="4">
        <v>0</v>
      </c>
      <c r="FW7" s="4">
        <v>2</v>
      </c>
      <c r="FX7" s="4">
        <v>1</v>
      </c>
      <c r="FY7" s="4">
        <v>2</v>
      </c>
      <c r="FZ7" s="4">
        <v>3</v>
      </c>
      <c r="GA7" s="4">
        <v>3</v>
      </c>
      <c r="GB7" s="7">
        <v>2</v>
      </c>
      <c r="GC7" s="4">
        <v>2</v>
      </c>
    </row>
    <row r="8" spans="1:187" x14ac:dyDescent="0.35">
      <c r="A8" s="5" t="s">
        <v>11</v>
      </c>
      <c r="B8" s="6" t="s">
        <v>12</v>
      </c>
      <c r="C8" s="4">
        <v>7</v>
      </c>
      <c r="D8" s="4">
        <v>7</v>
      </c>
      <c r="E8" s="4">
        <v>4</v>
      </c>
      <c r="F8" s="4">
        <v>1</v>
      </c>
      <c r="G8" s="4">
        <v>6</v>
      </c>
      <c r="H8" s="4">
        <v>7</v>
      </c>
      <c r="I8" s="7">
        <v>7</v>
      </c>
      <c r="J8" s="4">
        <v>8</v>
      </c>
      <c r="K8" s="4">
        <v>7</v>
      </c>
      <c r="L8" s="4">
        <v>5</v>
      </c>
      <c r="M8" s="4">
        <v>8</v>
      </c>
      <c r="N8" s="4">
        <v>5</v>
      </c>
      <c r="O8" s="4">
        <v>6</v>
      </c>
      <c r="P8" s="7">
        <v>6</v>
      </c>
      <c r="Q8" s="4">
        <v>7</v>
      </c>
      <c r="R8" s="4">
        <v>6</v>
      </c>
      <c r="S8" s="4">
        <v>4</v>
      </c>
      <c r="T8" s="4">
        <v>5</v>
      </c>
      <c r="U8" s="4">
        <v>5</v>
      </c>
      <c r="V8" s="4">
        <v>5</v>
      </c>
      <c r="W8" s="7">
        <v>5</v>
      </c>
      <c r="X8" s="4">
        <v>7</v>
      </c>
      <c r="Y8" s="4">
        <v>5</v>
      </c>
      <c r="Z8" s="4">
        <v>5</v>
      </c>
      <c r="AA8" s="4">
        <v>6</v>
      </c>
      <c r="AB8" s="4">
        <v>7</v>
      </c>
      <c r="AC8" s="4">
        <v>5</v>
      </c>
      <c r="AD8" s="7">
        <v>7</v>
      </c>
      <c r="AE8" s="4">
        <v>7</v>
      </c>
      <c r="AF8" s="4">
        <v>4</v>
      </c>
      <c r="AG8" s="4">
        <v>6</v>
      </c>
      <c r="AH8" s="4">
        <v>7</v>
      </c>
      <c r="AI8" s="4">
        <v>5</v>
      </c>
      <c r="AJ8" s="4">
        <v>6</v>
      </c>
      <c r="AK8" s="7">
        <v>7</v>
      </c>
      <c r="AL8" s="4">
        <v>5</v>
      </c>
      <c r="AM8" s="4">
        <v>3</v>
      </c>
      <c r="AN8" s="4">
        <v>7</v>
      </c>
      <c r="AO8" s="4">
        <v>5</v>
      </c>
      <c r="AP8" s="4">
        <v>6</v>
      </c>
      <c r="AQ8" s="4">
        <v>5</v>
      </c>
      <c r="AR8" s="7">
        <v>4</v>
      </c>
      <c r="AS8" s="4">
        <v>6</v>
      </c>
      <c r="AT8" s="4">
        <v>6</v>
      </c>
      <c r="AU8" s="4">
        <v>6</v>
      </c>
      <c r="AV8" s="4">
        <v>4</v>
      </c>
      <c r="AW8" s="4">
        <v>7</v>
      </c>
      <c r="AX8" s="4">
        <v>6</v>
      </c>
      <c r="AY8" s="7">
        <v>7</v>
      </c>
      <c r="AZ8" s="4">
        <v>5</v>
      </c>
      <c r="BA8" s="4">
        <v>3</v>
      </c>
      <c r="BB8" s="4">
        <v>7</v>
      </c>
      <c r="BC8" s="4">
        <v>5</v>
      </c>
      <c r="BD8" s="4">
        <v>5</v>
      </c>
      <c r="BE8" s="4">
        <v>4</v>
      </c>
      <c r="BF8" s="7">
        <v>3</v>
      </c>
      <c r="BG8" s="4">
        <v>8</v>
      </c>
      <c r="BH8" s="4">
        <v>5</v>
      </c>
      <c r="BI8" s="4">
        <v>8</v>
      </c>
      <c r="BJ8" s="4">
        <v>7</v>
      </c>
      <c r="BK8" s="4">
        <v>4</v>
      </c>
      <c r="BL8" s="4">
        <v>2</v>
      </c>
      <c r="BM8" s="7">
        <v>0</v>
      </c>
      <c r="BN8" s="4">
        <v>9</v>
      </c>
      <c r="BO8" s="4">
        <v>5</v>
      </c>
      <c r="BP8" s="4">
        <v>3</v>
      </c>
      <c r="BQ8" s="4">
        <v>5</v>
      </c>
      <c r="BR8" s="4">
        <v>8</v>
      </c>
      <c r="BS8" s="4">
        <v>4</v>
      </c>
      <c r="BT8" s="7">
        <v>3</v>
      </c>
      <c r="BU8" s="4">
        <v>6</v>
      </c>
      <c r="BV8" s="4">
        <v>9</v>
      </c>
      <c r="BW8" s="4">
        <v>7</v>
      </c>
      <c r="BX8" s="4">
        <v>7</v>
      </c>
      <c r="BY8" s="4">
        <v>4</v>
      </c>
      <c r="BZ8" s="4">
        <v>4</v>
      </c>
      <c r="CA8" s="7">
        <v>4</v>
      </c>
      <c r="CB8" s="4">
        <v>7</v>
      </c>
      <c r="CC8" s="4">
        <v>3</v>
      </c>
      <c r="CD8" s="4">
        <v>6</v>
      </c>
      <c r="CE8" s="4">
        <v>7</v>
      </c>
      <c r="CF8" s="4">
        <v>2</v>
      </c>
      <c r="CG8" s="4">
        <v>5</v>
      </c>
      <c r="CH8" s="7">
        <v>6</v>
      </c>
      <c r="CI8" s="4">
        <v>5</v>
      </c>
      <c r="CJ8" s="4">
        <v>5</v>
      </c>
      <c r="CK8" s="4">
        <v>5</v>
      </c>
      <c r="CL8" s="4">
        <v>5</v>
      </c>
      <c r="CM8" s="4">
        <v>5</v>
      </c>
      <c r="CN8" s="4">
        <v>8</v>
      </c>
      <c r="CO8" s="7">
        <v>5</v>
      </c>
      <c r="CP8" s="4">
        <v>4</v>
      </c>
      <c r="CQ8" s="4">
        <v>4</v>
      </c>
      <c r="CR8" s="4">
        <v>5</v>
      </c>
      <c r="CS8" s="4">
        <v>6</v>
      </c>
      <c r="CT8" s="4">
        <v>4</v>
      </c>
      <c r="CU8" s="4">
        <v>1</v>
      </c>
      <c r="CV8" s="7">
        <v>0</v>
      </c>
      <c r="CW8" s="4">
        <v>0</v>
      </c>
      <c r="CX8" s="4">
        <v>0</v>
      </c>
      <c r="CY8" s="4">
        <v>0</v>
      </c>
      <c r="CZ8" s="4">
        <v>0</v>
      </c>
      <c r="DA8" s="4">
        <v>11</v>
      </c>
      <c r="DB8" s="4">
        <v>8</v>
      </c>
      <c r="DC8" s="7">
        <v>9</v>
      </c>
      <c r="DD8" s="4">
        <v>7</v>
      </c>
      <c r="DE8" s="4">
        <v>8</v>
      </c>
      <c r="DF8" s="4">
        <v>6</v>
      </c>
      <c r="DG8" s="4">
        <v>6</v>
      </c>
      <c r="DH8" s="4">
        <v>3</v>
      </c>
      <c r="DI8" s="4">
        <v>8</v>
      </c>
      <c r="DJ8" s="7">
        <v>10</v>
      </c>
      <c r="DK8" s="4">
        <v>6</v>
      </c>
      <c r="DL8" s="4">
        <v>2</v>
      </c>
      <c r="DM8" s="4">
        <v>6</v>
      </c>
      <c r="DN8" s="4">
        <v>7</v>
      </c>
      <c r="DO8" s="4">
        <v>6</v>
      </c>
      <c r="DP8" s="4">
        <v>6</v>
      </c>
      <c r="DQ8" s="7">
        <v>8</v>
      </c>
      <c r="DR8" s="4">
        <v>6</v>
      </c>
      <c r="DS8" s="4">
        <v>4</v>
      </c>
      <c r="DT8" s="4">
        <v>8</v>
      </c>
      <c r="DU8" s="4">
        <v>7</v>
      </c>
      <c r="DV8" s="4">
        <v>7</v>
      </c>
      <c r="DW8" s="4">
        <v>4</v>
      </c>
      <c r="DX8" s="7">
        <v>4</v>
      </c>
      <c r="DY8" s="4">
        <v>5</v>
      </c>
      <c r="DZ8" s="4">
        <v>5</v>
      </c>
      <c r="EA8" s="4">
        <v>6</v>
      </c>
      <c r="EB8" s="4">
        <v>6</v>
      </c>
      <c r="EC8" s="4">
        <v>5</v>
      </c>
      <c r="ED8" s="4">
        <v>6</v>
      </c>
      <c r="EE8" s="7">
        <v>5</v>
      </c>
      <c r="EF8" s="4">
        <v>5</v>
      </c>
      <c r="EG8" s="4">
        <v>5</v>
      </c>
      <c r="EH8" s="4">
        <v>4</v>
      </c>
      <c r="EI8" s="4">
        <v>6</v>
      </c>
      <c r="EJ8" s="4">
        <v>6</v>
      </c>
      <c r="EK8" s="4">
        <v>5</v>
      </c>
      <c r="EL8" s="7">
        <v>4</v>
      </c>
      <c r="EM8" s="4">
        <v>7</v>
      </c>
      <c r="EN8" s="4">
        <v>4</v>
      </c>
      <c r="EO8" s="4">
        <v>4</v>
      </c>
      <c r="EP8" s="4">
        <v>6</v>
      </c>
      <c r="EQ8" s="4">
        <v>6</v>
      </c>
      <c r="ER8" s="4">
        <v>3</v>
      </c>
      <c r="ES8" s="7">
        <v>6</v>
      </c>
      <c r="ET8" s="4">
        <v>5</v>
      </c>
      <c r="EU8" s="4">
        <v>5</v>
      </c>
      <c r="EV8" s="4">
        <v>5</v>
      </c>
      <c r="EW8" s="4">
        <v>6</v>
      </c>
      <c r="EX8" s="4">
        <v>5</v>
      </c>
      <c r="EY8" s="4">
        <v>8</v>
      </c>
      <c r="EZ8" s="7">
        <v>5</v>
      </c>
      <c r="FA8" s="4">
        <v>4</v>
      </c>
      <c r="FB8" s="4">
        <v>5</v>
      </c>
      <c r="FC8" s="4">
        <v>1</v>
      </c>
      <c r="FD8" s="4">
        <v>7</v>
      </c>
      <c r="FE8" s="4">
        <v>7</v>
      </c>
      <c r="FF8" s="4">
        <v>6</v>
      </c>
      <c r="FG8" s="7">
        <v>8</v>
      </c>
      <c r="FH8" s="4">
        <v>5</v>
      </c>
      <c r="FI8" s="4">
        <v>4</v>
      </c>
      <c r="FJ8" s="4">
        <v>6</v>
      </c>
      <c r="FK8" s="4">
        <v>4</v>
      </c>
      <c r="FL8" s="4">
        <v>5</v>
      </c>
      <c r="FM8" s="4">
        <v>5</v>
      </c>
      <c r="FN8" s="7">
        <v>7</v>
      </c>
      <c r="FO8" s="4">
        <v>5</v>
      </c>
      <c r="FP8" s="4">
        <v>3</v>
      </c>
      <c r="FQ8" s="4">
        <v>6</v>
      </c>
      <c r="FR8" s="4">
        <v>7</v>
      </c>
      <c r="FS8" s="4">
        <v>6</v>
      </c>
      <c r="FT8" s="4">
        <v>2</v>
      </c>
      <c r="FU8" s="7">
        <v>8</v>
      </c>
      <c r="FV8" s="4">
        <v>4</v>
      </c>
      <c r="FW8" s="4">
        <v>2</v>
      </c>
      <c r="FX8" s="4">
        <v>4</v>
      </c>
      <c r="FY8" s="4">
        <v>0</v>
      </c>
      <c r="FZ8" s="4">
        <v>4</v>
      </c>
      <c r="GA8" s="4">
        <v>5</v>
      </c>
      <c r="GB8" s="7">
        <v>7</v>
      </c>
      <c r="GC8" s="4">
        <v>4</v>
      </c>
    </row>
    <row r="9" spans="1:187" x14ac:dyDescent="0.35">
      <c r="A9" s="5" t="s">
        <v>13</v>
      </c>
      <c r="B9" s="8" t="s">
        <v>14</v>
      </c>
      <c r="C9" s="9">
        <f>SUM(C2:C8)</f>
        <v>24</v>
      </c>
      <c r="D9" s="9">
        <f t="shared" ref="D9:BO9" si="0">SUM(D2:D8)</f>
        <v>24</v>
      </c>
      <c r="E9" s="9">
        <f t="shared" si="0"/>
        <v>22</v>
      </c>
      <c r="F9" s="9">
        <f t="shared" si="0"/>
        <v>10</v>
      </c>
      <c r="G9" s="9">
        <f t="shared" si="0"/>
        <v>26</v>
      </c>
      <c r="H9" s="9">
        <f t="shared" si="0"/>
        <v>24</v>
      </c>
      <c r="I9" s="9">
        <f t="shared" si="0"/>
        <v>29</v>
      </c>
      <c r="J9" s="9">
        <f t="shared" si="0"/>
        <v>26</v>
      </c>
      <c r="K9" s="9">
        <f t="shared" si="0"/>
        <v>22</v>
      </c>
      <c r="L9" s="9">
        <f t="shared" si="0"/>
        <v>22</v>
      </c>
      <c r="M9" s="9">
        <f t="shared" si="0"/>
        <v>28</v>
      </c>
      <c r="N9" s="9">
        <f t="shared" si="0"/>
        <v>22</v>
      </c>
      <c r="O9" s="9">
        <f t="shared" si="0"/>
        <v>24</v>
      </c>
      <c r="P9" s="9">
        <f t="shared" si="0"/>
        <v>31</v>
      </c>
      <c r="Q9" s="9">
        <f t="shared" si="0"/>
        <v>22</v>
      </c>
      <c r="R9" s="9">
        <f t="shared" si="0"/>
        <v>19</v>
      </c>
      <c r="S9" s="9">
        <f t="shared" si="0"/>
        <v>18</v>
      </c>
      <c r="T9" s="9">
        <f t="shared" si="0"/>
        <v>27</v>
      </c>
      <c r="U9" s="9">
        <f t="shared" si="0"/>
        <v>23</v>
      </c>
      <c r="V9" s="9">
        <f t="shared" si="0"/>
        <v>24</v>
      </c>
      <c r="W9" s="9">
        <f t="shared" si="0"/>
        <v>31</v>
      </c>
      <c r="X9" s="9">
        <f t="shared" si="0"/>
        <v>23</v>
      </c>
      <c r="Y9" s="9">
        <f t="shared" si="0"/>
        <v>14</v>
      </c>
      <c r="Z9" s="9">
        <f t="shared" si="0"/>
        <v>13</v>
      </c>
      <c r="AA9" s="9">
        <f t="shared" si="0"/>
        <v>23</v>
      </c>
      <c r="AB9" s="9">
        <f t="shared" si="0"/>
        <v>31</v>
      </c>
      <c r="AC9" s="9">
        <f t="shared" si="0"/>
        <v>30</v>
      </c>
      <c r="AD9" s="9">
        <f t="shared" si="0"/>
        <v>27</v>
      </c>
      <c r="AE9" s="9">
        <f t="shared" si="0"/>
        <v>26</v>
      </c>
      <c r="AF9" s="9">
        <f t="shared" si="0"/>
        <v>18</v>
      </c>
      <c r="AG9" s="9">
        <f t="shared" si="0"/>
        <v>26</v>
      </c>
      <c r="AH9" s="9">
        <f t="shared" si="0"/>
        <v>23</v>
      </c>
      <c r="AI9" s="9">
        <f t="shared" si="0"/>
        <v>28</v>
      </c>
      <c r="AJ9" s="9">
        <f t="shared" si="0"/>
        <v>30</v>
      </c>
      <c r="AK9" s="9">
        <f t="shared" si="0"/>
        <v>20</v>
      </c>
      <c r="AL9" s="9">
        <f t="shared" si="0"/>
        <v>18</v>
      </c>
      <c r="AM9" s="9">
        <f t="shared" si="0"/>
        <v>18</v>
      </c>
      <c r="AN9" s="9">
        <f t="shared" si="0"/>
        <v>29</v>
      </c>
      <c r="AO9" s="9">
        <f t="shared" si="0"/>
        <v>21</v>
      </c>
      <c r="AP9" s="9">
        <f t="shared" si="0"/>
        <v>26</v>
      </c>
      <c r="AQ9" s="9">
        <f t="shared" si="0"/>
        <v>25</v>
      </c>
      <c r="AR9" s="9">
        <f t="shared" si="0"/>
        <v>21</v>
      </c>
      <c r="AS9" s="9">
        <f t="shared" si="0"/>
        <v>19</v>
      </c>
      <c r="AT9" s="9">
        <f t="shared" si="0"/>
        <v>15</v>
      </c>
      <c r="AU9" s="9">
        <f t="shared" si="0"/>
        <v>25</v>
      </c>
      <c r="AV9" s="9">
        <f t="shared" si="0"/>
        <v>22</v>
      </c>
      <c r="AW9" s="9">
        <f t="shared" si="0"/>
        <v>29</v>
      </c>
      <c r="AX9" s="9">
        <f t="shared" si="0"/>
        <v>28</v>
      </c>
      <c r="AY9" s="9">
        <f t="shared" si="0"/>
        <v>26</v>
      </c>
      <c r="AZ9" s="9">
        <f t="shared" si="0"/>
        <v>20</v>
      </c>
      <c r="BA9" s="9">
        <f t="shared" si="0"/>
        <v>20</v>
      </c>
      <c r="BB9" s="9">
        <f t="shared" si="0"/>
        <v>30</v>
      </c>
      <c r="BC9" s="9">
        <f t="shared" si="0"/>
        <v>20</v>
      </c>
      <c r="BD9" s="9">
        <f t="shared" si="0"/>
        <v>28</v>
      </c>
      <c r="BE9" s="9">
        <f t="shared" si="0"/>
        <v>26</v>
      </c>
      <c r="BF9" s="9">
        <f t="shared" si="0"/>
        <v>15</v>
      </c>
      <c r="BG9" s="9">
        <f t="shared" si="0"/>
        <v>22</v>
      </c>
      <c r="BH9" s="9">
        <f t="shared" si="0"/>
        <v>22</v>
      </c>
      <c r="BI9" s="9">
        <f t="shared" si="0"/>
        <v>30</v>
      </c>
      <c r="BJ9" s="9">
        <f t="shared" si="0"/>
        <v>20</v>
      </c>
      <c r="BK9" s="9">
        <f t="shared" si="0"/>
        <v>27</v>
      </c>
      <c r="BL9" s="9">
        <f t="shared" si="0"/>
        <v>26</v>
      </c>
      <c r="BM9" s="9">
        <f t="shared" si="0"/>
        <v>13</v>
      </c>
      <c r="BN9" s="9">
        <f t="shared" si="0"/>
        <v>23</v>
      </c>
      <c r="BO9" s="9">
        <f t="shared" si="0"/>
        <v>18</v>
      </c>
      <c r="BP9" s="9">
        <f t="shared" ref="BP9:EA9" si="1">SUM(BP2:BP8)</f>
        <v>9</v>
      </c>
      <c r="BQ9" s="9">
        <f t="shared" si="1"/>
        <v>21</v>
      </c>
      <c r="BR9" s="9">
        <f t="shared" si="1"/>
        <v>32</v>
      </c>
      <c r="BS9" s="9">
        <f t="shared" si="1"/>
        <v>32</v>
      </c>
      <c r="BT9" s="9">
        <f t="shared" si="1"/>
        <v>17</v>
      </c>
      <c r="BU9" s="9">
        <f t="shared" si="1"/>
        <v>21</v>
      </c>
      <c r="BV9" s="9">
        <f t="shared" si="1"/>
        <v>23</v>
      </c>
      <c r="BW9" s="9">
        <f t="shared" si="1"/>
        <v>23</v>
      </c>
      <c r="BX9" s="9">
        <f t="shared" si="1"/>
        <v>23</v>
      </c>
      <c r="BY9" s="9">
        <f t="shared" si="1"/>
        <v>27</v>
      </c>
      <c r="BZ9" s="9">
        <f t="shared" si="1"/>
        <v>27</v>
      </c>
      <c r="CA9" s="9">
        <f t="shared" si="1"/>
        <v>21</v>
      </c>
      <c r="CB9" s="9">
        <f t="shared" si="1"/>
        <v>22</v>
      </c>
      <c r="CC9" s="9">
        <f t="shared" si="1"/>
        <v>18</v>
      </c>
      <c r="CD9" s="9">
        <f t="shared" si="1"/>
        <v>28</v>
      </c>
      <c r="CE9" s="9">
        <f t="shared" si="1"/>
        <v>19</v>
      </c>
      <c r="CF9" s="9">
        <f t="shared" si="1"/>
        <v>29</v>
      </c>
      <c r="CG9" s="9">
        <f t="shared" si="1"/>
        <v>28</v>
      </c>
      <c r="CH9" s="9">
        <f t="shared" si="1"/>
        <v>25</v>
      </c>
      <c r="CI9" s="9">
        <f t="shared" si="1"/>
        <v>17</v>
      </c>
      <c r="CJ9" s="9">
        <f t="shared" si="1"/>
        <v>20</v>
      </c>
      <c r="CK9" s="9">
        <f t="shared" si="1"/>
        <v>23</v>
      </c>
      <c r="CL9" s="9">
        <f t="shared" si="1"/>
        <v>20</v>
      </c>
      <c r="CM9" s="9">
        <f t="shared" si="1"/>
        <v>24</v>
      </c>
      <c r="CN9" s="9">
        <f t="shared" si="1"/>
        <v>37</v>
      </c>
      <c r="CO9" s="9">
        <f t="shared" si="1"/>
        <v>23</v>
      </c>
      <c r="CP9" s="9">
        <f t="shared" si="1"/>
        <v>18</v>
      </c>
      <c r="CQ9" s="9">
        <f t="shared" si="1"/>
        <v>16</v>
      </c>
      <c r="CR9" s="9">
        <f t="shared" si="1"/>
        <v>27</v>
      </c>
      <c r="CS9" s="9">
        <f t="shared" si="1"/>
        <v>25</v>
      </c>
      <c r="CT9" s="9">
        <f t="shared" si="1"/>
        <v>14</v>
      </c>
      <c r="CU9" s="9">
        <f t="shared" si="1"/>
        <v>4</v>
      </c>
      <c r="CV9" s="9">
        <f t="shared" si="1"/>
        <v>11</v>
      </c>
      <c r="CW9" s="9">
        <f t="shared" si="1"/>
        <v>16</v>
      </c>
      <c r="CX9" s="9">
        <f t="shared" si="1"/>
        <v>11</v>
      </c>
      <c r="CY9" s="9">
        <f t="shared" si="1"/>
        <v>18</v>
      </c>
      <c r="CZ9" s="9">
        <f t="shared" si="1"/>
        <v>13</v>
      </c>
      <c r="DA9" s="9">
        <f t="shared" si="1"/>
        <v>37</v>
      </c>
      <c r="DB9" s="9">
        <f t="shared" si="1"/>
        <v>27</v>
      </c>
      <c r="DC9" s="9">
        <f t="shared" si="1"/>
        <v>32</v>
      </c>
      <c r="DD9" s="9">
        <f t="shared" si="1"/>
        <v>23</v>
      </c>
      <c r="DE9" s="9">
        <f t="shared" si="1"/>
        <v>29</v>
      </c>
      <c r="DF9" s="9">
        <f t="shared" si="1"/>
        <v>27</v>
      </c>
      <c r="DG9" s="9">
        <f t="shared" si="1"/>
        <v>18</v>
      </c>
      <c r="DH9" s="9">
        <f t="shared" si="1"/>
        <v>31</v>
      </c>
      <c r="DI9" s="9">
        <f t="shared" si="1"/>
        <v>32</v>
      </c>
      <c r="DJ9" s="9">
        <f t="shared" si="1"/>
        <v>41</v>
      </c>
      <c r="DK9" s="9">
        <f t="shared" si="1"/>
        <v>23</v>
      </c>
      <c r="DL9" s="9">
        <f t="shared" si="1"/>
        <v>15</v>
      </c>
      <c r="DM9" s="9">
        <f t="shared" si="1"/>
        <v>26</v>
      </c>
      <c r="DN9" s="9">
        <f t="shared" si="1"/>
        <v>21</v>
      </c>
      <c r="DO9" s="9">
        <f t="shared" si="1"/>
        <v>26</v>
      </c>
      <c r="DP9" s="9">
        <f t="shared" si="1"/>
        <v>29</v>
      </c>
      <c r="DQ9" s="9">
        <f t="shared" si="1"/>
        <v>23</v>
      </c>
      <c r="DR9" s="9">
        <f t="shared" si="1"/>
        <v>21</v>
      </c>
      <c r="DS9" s="9">
        <f t="shared" si="1"/>
        <v>20</v>
      </c>
      <c r="DT9" s="9">
        <f t="shared" si="1"/>
        <v>26</v>
      </c>
      <c r="DU9" s="9">
        <f t="shared" si="1"/>
        <v>24</v>
      </c>
      <c r="DV9" s="9">
        <f t="shared" si="1"/>
        <v>27</v>
      </c>
      <c r="DW9" s="9">
        <f t="shared" si="1"/>
        <v>30</v>
      </c>
      <c r="DX9" s="9">
        <f t="shared" si="1"/>
        <v>24</v>
      </c>
      <c r="DY9" s="9">
        <f t="shared" si="1"/>
        <v>15</v>
      </c>
      <c r="DZ9" s="9">
        <f t="shared" si="1"/>
        <v>20</v>
      </c>
      <c r="EA9" s="9">
        <f t="shared" si="1"/>
        <v>29</v>
      </c>
      <c r="EB9" s="9">
        <f t="shared" ref="EB9:GC9" si="2">SUM(EB2:EB8)</f>
        <v>22</v>
      </c>
      <c r="EC9" s="9">
        <f t="shared" si="2"/>
        <v>30</v>
      </c>
      <c r="ED9" s="9">
        <f t="shared" si="2"/>
        <v>37</v>
      </c>
      <c r="EE9" s="9">
        <f t="shared" si="2"/>
        <v>29</v>
      </c>
      <c r="EF9" s="9">
        <f t="shared" si="2"/>
        <v>18</v>
      </c>
      <c r="EG9" s="9">
        <f t="shared" si="2"/>
        <v>18</v>
      </c>
      <c r="EH9" s="9">
        <f t="shared" si="2"/>
        <v>22</v>
      </c>
      <c r="EI9" s="9">
        <f t="shared" si="2"/>
        <v>21</v>
      </c>
      <c r="EJ9" s="9">
        <f t="shared" si="2"/>
        <v>28</v>
      </c>
      <c r="EK9" s="9">
        <f t="shared" si="2"/>
        <v>24</v>
      </c>
      <c r="EL9" s="9">
        <f t="shared" si="2"/>
        <v>18</v>
      </c>
      <c r="EM9" s="9">
        <f t="shared" si="2"/>
        <v>24</v>
      </c>
      <c r="EN9" s="9">
        <f t="shared" si="2"/>
        <v>19</v>
      </c>
      <c r="EO9" s="9">
        <f t="shared" si="2"/>
        <v>24</v>
      </c>
      <c r="EP9" s="9">
        <f t="shared" si="2"/>
        <v>22</v>
      </c>
      <c r="EQ9" s="9">
        <f t="shared" si="2"/>
        <v>27</v>
      </c>
      <c r="ER9" s="9">
        <f t="shared" si="2"/>
        <v>24</v>
      </c>
      <c r="ES9" s="9">
        <f t="shared" si="2"/>
        <v>26</v>
      </c>
      <c r="ET9" s="9">
        <f t="shared" si="2"/>
        <v>19</v>
      </c>
      <c r="EU9" s="9">
        <f t="shared" si="2"/>
        <v>21</v>
      </c>
      <c r="EV9" s="9">
        <f t="shared" si="2"/>
        <v>33</v>
      </c>
      <c r="EW9" s="9">
        <f t="shared" si="2"/>
        <v>20</v>
      </c>
      <c r="EX9" s="9">
        <f t="shared" si="2"/>
        <v>26</v>
      </c>
      <c r="EY9" s="9">
        <f t="shared" si="2"/>
        <v>39</v>
      </c>
      <c r="EZ9" s="9">
        <f t="shared" si="2"/>
        <v>25</v>
      </c>
      <c r="FA9" s="9">
        <f t="shared" si="2"/>
        <v>21</v>
      </c>
      <c r="FB9" s="9">
        <f t="shared" si="2"/>
        <v>26</v>
      </c>
      <c r="FC9" s="9">
        <f t="shared" si="2"/>
        <v>26</v>
      </c>
      <c r="FD9" s="9">
        <f t="shared" si="2"/>
        <v>24</v>
      </c>
      <c r="FE9" s="9">
        <f t="shared" si="2"/>
        <v>28</v>
      </c>
      <c r="FF9" s="9">
        <f t="shared" si="2"/>
        <v>31</v>
      </c>
      <c r="FG9" s="9">
        <f t="shared" si="2"/>
        <v>29</v>
      </c>
      <c r="FH9" s="9">
        <f t="shared" si="2"/>
        <v>19</v>
      </c>
      <c r="FI9" s="9">
        <f t="shared" si="2"/>
        <v>20</v>
      </c>
      <c r="FJ9" s="9">
        <f t="shared" si="2"/>
        <v>30</v>
      </c>
      <c r="FK9" s="9">
        <f t="shared" si="2"/>
        <v>21</v>
      </c>
      <c r="FL9" s="9">
        <f t="shared" si="2"/>
        <v>28</v>
      </c>
      <c r="FM9" s="9">
        <f t="shared" si="2"/>
        <v>28</v>
      </c>
      <c r="FN9" s="9">
        <f t="shared" si="2"/>
        <v>22</v>
      </c>
      <c r="FO9" s="9">
        <f t="shared" si="2"/>
        <v>15</v>
      </c>
      <c r="FP9" s="9">
        <f t="shared" si="2"/>
        <v>21</v>
      </c>
      <c r="FQ9" s="9">
        <f t="shared" si="2"/>
        <v>29</v>
      </c>
      <c r="FR9" s="9">
        <f t="shared" si="2"/>
        <v>23</v>
      </c>
      <c r="FS9" s="9">
        <f t="shared" si="2"/>
        <v>22</v>
      </c>
      <c r="FT9" s="9">
        <f t="shared" si="2"/>
        <v>25</v>
      </c>
      <c r="FU9" s="9">
        <f t="shared" si="2"/>
        <v>23</v>
      </c>
      <c r="FV9" s="9">
        <f t="shared" si="2"/>
        <v>14</v>
      </c>
      <c r="FW9" s="9">
        <f t="shared" si="2"/>
        <v>9</v>
      </c>
      <c r="FX9" s="9">
        <f t="shared" si="2"/>
        <v>18</v>
      </c>
      <c r="FY9" s="9">
        <f t="shared" si="2"/>
        <v>16</v>
      </c>
      <c r="FZ9" s="9">
        <f t="shared" si="2"/>
        <v>22</v>
      </c>
      <c r="GA9" s="9">
        <f t="shared" si="2"/>
        <v>26</v>
      </c>
      <c r="GB9" s="9">
        <f t="shared" si="2"/>
        <v>27</v>
      </c>
      <c r="GC9" s="9">
        <f t="shared" si="2"/>
        <v>15</v>
      </c>
      <c r="GD9" s="9"/>
    </row>
    <row r="10" spans="1:187" x14ac:dyDescent="0.35">
      <c r="A10" s="5" t="s">
        <v>15</v>
      </c>
      <c r="B10" s="6"/>
      <c r="C10" t="s">
        <v>16</v>
      </c>
      <c r="J10" s="4">
        <v>2</v>
      </c>
      <c r="Q10" s="4">
        <v>3</v>
      </c>
      <c r="X10" s="4">
        <v>4</v>
      </c>
      <c r="AE10" s="4">
        <v>5</v>
      </c>
      <c r="AG10" t="s">
        <v>17</v>
      </c>
      <c r="AL10" s="4">
        <v>6</v>
      </c>
      <c r="AS10" s="4">
        <v>7</v>
      </c>
      <c r="AZ10" s="4">
        <v>8</v>
      </c>
      <c r="BG10" s="4">
        <v>9</v>
      </c>
      <c r="BL10" t="s">
        <v>18</v>
      </c>
      <c r="BN10" s="4">
        <v>10</v>
      </c>
      <c r="BU10" s="4">
        <v>11</v>
      </c>
      <c r="CB10" s="4">
        <v>12</v>
      </c>
      <c r="CI10" s="4">
        <v>13</v>
      </c>
      <c r="CP10" t="s">
        <v>19</v>
      </c>
      <c r="CW10" s="4">
        <v>15</v>
      </c>
      <c r="DD10" s="4">
        <v>16</v>
      </c>
      <c r="DK10" s="4">
        <v>17</v>
      </c>
      <c r="DR10" s="4">
        <v>18</v>
      </c>
      <c r="DU10" t="s">
        <v>20</v>
      </c>
      <c r="DY10" s="4">
        <v>19</v>
      </c>
      <c r="EF10" s="4">
        <v>20</v>
      </c>
      <c r="EM10" s="4">
        <v>21</v>
      </c>
      <c r="ET10" s="4">
        <v>22</v>
      </c>
      <c r="EY10" t="s">
        <v>21</v>
      </c>
      <c r="FA10" s="4">
        <v>23</v>
      </c>
      <c r="FH10" s="4">
        <v>24</v>
      </c>
      <c r="FO10" s="4">
        <v>25</v>
      </c>
      <c r="FV10" s="4">
        <v>26</v>
      </c>
      <c r="GC10" s="4">
        <v>27</v>
      </c>
    </row>
    <row r="11" spans="1:187" x14ac:dyDescent="0.35">
      <c r="A11" s="5" t="s">
        <v>22</v>
      </c>
      <c r="B11" s="6"/>
      <c r="E11" s="9">
        <f>AVERAGE(C9:E9)</f>
        <v>23.333333333333332</v>
      </c>
      <c r="F11" s="9">
        <f>AVERAGE(D9:F9)</f>
        <v>18.666666666666668</v>
      </c>
      <c r="G11" s="9">
        <f t="shared" ref="G11:BR11" si="3">AVERAGE(E9:G9)</f>
        <v>19.333333333333332</v>
      </c>
      <c r="H11" s="9">
        <f t="shared" si="3"/>
        <v>20</v>
      </c>
      <c r="I11" s="9">
        <f t="shared" si="3"/>
        <v>26.333333333333332</v>
      </c>
      <c r="J11" s="9">
        <f t="shared" si="3"/>
        <v>26.333333333333332</v>
      </c>
      <c r="K11" s="9">
        <f t="shared" si="3"/>
        <v>25.666666666666668</v>
      </c>
      <c r="L11" s="9">
        <f t="shared" si="3"/>
        <v>23.333333333333332</v>
      </c>
      <c r="M11" s="9">
        <f t="shared" si="3"/>
        <v>24</v>
      </c>
      <c r="N11" s="9">
        <f t="shared" si="3"/>
        <v>24</v>
      </c>
      <c r="O11" s="9">
        <f t="shared" si="3"/>
        <v>24.666666666666668</v>
      </c>
      <c r="P11" s="9">
        <f t="shared" si="3"/>
        <v>25.666666666666668</v>
      </c>
      <c r="Q11" s="9">
        <f t="shared" si="3"/>
        <v>25.666666666666668</v>
      </c>
      <c r="R11" s="9">
        <f t="shared" si="3"/>
        <v>24</v>
      </c>
      <c r="S11" s="9">
        <f t="shared" si="3"/>
        <v>19.666666666666668</v>
      </c>
      <c r="T11" s="9">
        <f t="shared" si="3"/>
        <v>21.333333333333332</v>
      </c>
      <c r="U11" s="9">
        <f t="shared" si="3"/>
        <v>22.666666666666668</v>
      </c>
      <c r="V11" s="9">
        <f t="shared" si="3"/>
        <v>24.666666666666668</v>
      </c>
      <c r="W11" s="9">
        <f t="shared" si="3"/>
        <v>26</v>
      </c>
      <c r="X11" s="9">
        <f t="shared" si="3"/>
        <v>26</v>
      </c>
      <c r="Y11" s="9">
        <f t="shared" si="3"/>
        <v>22.666666666666668</v>
      </c>
      <c r="Z11" s="9">
        <f t="shared" si="3"/>
        <v>16.666666666666668</v>
      </c>
      <c r="AA11" s="9">
        <f t="shared" si="3"/>
        <v>16.666666666666668</v>
      </c>
      <c r="AB11" s="9">
        <f t="shared" si="3"/>
        <v>22.333333333333332</v>
      </c>
      <c r="AC11" s="9">
        <f t="shared" si="3"/>
        <v>28</v>
      </c>
      <c r="AD11" s="9">
        <f t="shared" si="3"/>
        <v>29.333333333333332</v>
      </c>
      <c r="AE11" s="9">
        <f t="shared" si="3"/>
        <v>27.666666666666668</v>
      </c>
      <c r="AF11" s="9">
        <f t="shared" si="3"/>
        <v>23.666666666666668</v>
      </c>
      <c r="AG11" s="9">
        <f t="shared" si="3"/>
        <v>23.333333333333332</v>
      </c>
      <c r="AH11" s="9">
        <f t="shared" si="3"/>
        <v>22.333333333333332</v>
      </c>
      <c r="AI11" s="9">
        <f t="shared" si="3"/>
        <v>25.666666666666668</v>
      </c>
      <c r="AJ11" s="9">
        <f t="shared" si="3"/>
        <v>27</v>
      </c>
      <c r="AK11" s="9">
        <f t="shared" si="3"/>
        <v>26</v>
      </c>
      <c r="AL11" s="9">
        <f t="shared" si="3"/>
        <v>22.666666666666668</v>
      </c>
      <c r="AM11" s="9">
        <f t="shared" si="3"/>
        <v>18.666666666666668</v>
      </c>
      <c r="AN11" s="9">
        <f t="shared" si="3"/>
        <v>21.666666666666668</v>
      </c>
      <c r="AO11" s="9">
        <f t="shared" si="3"/>
        <v>22.666666666666668</v>
      </c>
      <c r="AP11" s="9">
        <f t="shared" si="3"/>
        <v>25.333333333333332</v>
      </c>
      <c r="AQ11" s="9">
        <f t="shared" si="3"/>
        <v>24</v>
      </c>
      <c r="AR11" s="9">
        <f t="shared" si="3"/>
        <v>24</v>
      </c>
      <c r="AS11" s="9">
        <f t="shared" si="3"/>
        <v>21.666666666666668</v>
      </c>
      <c r="AT11" s="9">
        <f t="shared" si="3"/>
        <v>18.333333333333332</v>
      </c>
      <c r="AU11" s="9">
        <f t="shared" si="3"/>
        <v>19.666666666666668</v>
      </c>
      <c r="AV11" s="9">
        <f t="shared" si="3"/>
        <v>20.666666666666668</v>
      </c>
      <c r="AW11" s="9">
        <f t="shared" si="3"/>
        <v>25.333333333333332</v>
      </c>
      <c r="AX11" s="9">
        <f t="shared" si="3"/>
        <v>26.333333333333332</v>
      </c>
      <c r="AY11" s="9">
        <f t="shared" si="3"/>
        <v>27.666666666666668</v>
      </c>
      <c r="AZ11" s="9">
        <f t="shared" si="3"/>
        <v>24.666666666666668</v>
      </c>
      <c r="BA11" s="9">
        <f t="shared" si="3"/>
        <v>22</v>
      </c>
      <c r="BB11" s="9">
        <f t="shared" si="3"/>
        <v>23.333333333333332</v>
      </c>
      <c r="BC11" s="9">
        <f t="shared" si="3"/>
        <v>23.333333333333332</v>
      </c>
      <c r="BD11" s="9">
        <f t="shared" si="3"/>
        <v>26</v>
      </c>
      <c r="BE11" s="9">
        <f t="shared" si="3"/>
        <v>24.666666666666668</v>
      </c>
      <c r="BF11" s="9">
        <f t="shared" si="3"/>
        <v>23</v>
      </c>
      <c r="BG11" s="9">
        <f t="shared" si="3"/>
        <v>21</v>
      </c>
      <c r="BH11" s="9">
        <f t="shared" si="3"/>
        <v>19.666666666666668</v>
      </c>
      <c r="BI11" s="9">
        <f t="shared" si="3"/>
        <v>24.666666666666668</v>
      </c>
      <c r="BJ11" s="9">
        <f t="shared" si="3"/>
        <v>24</v>
      </c>
      <c r="BK11" s="9">
        <f t="shared" si="3"/>
        <v>25.666666666666668</v>
      </c>
      <c r="BL11" s="9">
        <f t="shared" si="3"/>
        <v>24.333333333333332</v>
      </c>
      <c r="BM11" s="9">
        <f t="shared" si="3"/>
        <v>22</v>
      </c>
      <c r="BN11" s="9">
        <f t="shared" si="3"/>
        <v>20.666666666666668</v>
      </c>
      <c r="BO11" s="9">
        <f t="shared" si="3"/>
        <v>18</v>
      </c>
      <c r="BP11" s="9">
        <f t="shared" si="3"/>
        <v>16.666666666666668</v>
      </c>
      <c r="BQ11" s="9">
        <f t="shared" si="3"/>
        <v>16</v>
      </c>
      <c r="BR11" s="9">
        <f t="shared" si="3"/>
        <v>20.666666666666668</v>
      </c>
      <c r="BS11" s="9">
        <f t="shared" ref="BS11:ED11" si="4">AVERAGE(BQ9:BS9)</f>
        <v>28.333333333333332</v>
      </c>
      <c r="BT11" s="9">
        <f t="shared" si="4"/>
        <v>27</v>
      </c>
      <c r="BU11" s="9">
        <f t="shared" si="4"/>
        <v>23.333333333333332</v>
      </c>
      <c r="BV11" s="9">
        <f t="shared" si="4"/>
        <v>20.333333333333332</v>
      </c>
      <c r="BW11" s="9">
        <f t="shared" si="4"/>
        <v>22.333333333333332</v>
      </c>
      <c r="BX11" s="9">
        <f t="shared" si="4"/>
        <v>23</v>
      </c>
      <c r="BY11" s="9">
        <f t="shared" si="4"/>
        <v>24.333333333333332</v>
      </c>
      <c r="BZ11" s="9">
        <f t="shared" si="4"/>
        <v>25.666666666666668</v>
      </c>
      <c r="CA11" s="9">
        <f t="shared" si="4"/>
        <v>25</v>
      </c>
      <c r="CB11" s="9">
        <f t="shared" si="4"/>
        <v>23.333333333333332</v>
      </c>
      <c r="CC11" s="9">
        <f t="shared" si="4"/>
        <v>20.333333333333332</v>
      </c>
      <c r="CD11" s="9">
        <f t="shared" si="4"/>
        <v>22.666666666666668</v>
      </c>
      <c r="CE11" s="9">
        <f t="shared" si="4"/>
        <v>21.666666666666668</v>
      </c>
      <c r="CF11" s="9">
        <f t="shared" si="4"/>
        <v>25.333333333333332</v>
      </c>
      <c r="CG11" s="9">
        <f t="shared" si="4"/>
        <v>25.333333333333332</v>
      </c>
      <c r="CH11" s="9">
        <f t="shared" si="4"/>
        <v>27.333333333333332</v>
      </c>
      <c r="CI11" s="9">
        <f t="shared" si="4"/>
        <v>23.333333333333332</v>
      </c>
      <c r="CJ11" s="9">
        <f t="shared" si="4"/>
        <v>20.666666666666668</v>
      </c>
      <c r="CK11" s="9">
        <f t="shared" si="4"/>
        <v>20</v>
      </c>
      <c r="CL11" s="9">
        <f t="shared" si="4"/>
        <v>21</v>
      </c>
      <c r="CM11" s="9">
        <f t="shared" si="4"/>
        <v>22.333333333333332</v>
      </c>
      <c r="CN11" s="9">
        <f t="shared" si="4"/>
        <v>27</v>
      </c>
      <c r="CO11" s="9">
        <f t="shared" si="4"/>
        <v>28</v>
      </c>
      <c r="CP11" s="9">
        <f t="shared" si="4"/>
        <v>26</v>
      </c>
      <c r="CQ11" s="9">
        <f t="shared" si="4"/>
        <v>19</v>
      </c>
      <c r="CR11" s="9">
        <f t="shared" si="4"/>
        <v>20.333333333333332</v>
      </c>
      <c r="CS11" s="9">
        <f t="shared" si="4"/>
        <v>22.666666666666668</v>
      </c>
      <c r="CT11" s="9">
        <f t="shared" si="4"/>
        <v>22</v>
      </c>
      <c r="CU11" s="9">
        <f t="shared" si="4"/>
        <v>14.333333333333334</v>
      </c>
      <c r="CV11" s="9">
        <f t="shared" si="4"/>
        <v>9.6666666666666661</v>
      </c>
      <c r="CW11" s="9">
        <f t="shared" si="4"/>
        <v>10.333333333333334</v>
      </c>
      <c r="CX11" s="9">
        <f t="shared" si="4"/>
        <v>12.666666666666666</v>
      </c>
      <c r="CY11" s="9">
        <f t="shared" si="4"/>
        <v>15</v>
      </c>
      <c r="CZ11" s="9">
        <f t="shared" si="4"/>
        <v>14</v>
      </c>
      <c r="DA11" s="9">
        <f t="shared" si="4"/>
        <v>22.666666666666668</v>
      </c>
      <c r="DB11" s="9">
        <f t="shared" si="4"/>
        <v>25.666666666666668</v>
      </c>
      <c r="DC11" s="9">
        <f t="shared" si="4"/>
        <v>32</v>
      </c>
      <c r="DD11" s="9">
        <f t="shared" si="4"/>
        <v>27.333333333333332</v>
      </c>
      <c r="DE11" s="9">
        <f t="shared" si="4"/>
        <v>28</v>
      </c>
      <c r="DF11" s="9">
        <f t="shared" si="4"/>
        <v>26.333333333333332</v>
      </c>
      <c r="DG11" s="9">
        <f t="shared" si="4"/>
        <v>24.666666666666668</v>
      </c>
      <c r="DH11" s="9">
        <f t="shared" si="4"/>
        <v>25.333333333333332</v>
      </c>
      <c r="DI11" s="9">
        <f t="shared" si="4"/>
        <v>27</v>
      </c>
      <c r="DJ11" s="9">
        <f t="shared" si="4"/>
        <v>34.666666666666664</v>
      </c>
      <c r="DK11" s="9">
        <f t="shared" si="4"/>
        <v>32</v>
      </c>
      <c r="DL11" s="9">
        <f t="shared" si="4"/>
        <v>26.333333333333332</v>
      </c>
      <c r="DM11" s="9">
        <f t="shared" si="4"/>
        <v>21.333333333333332</v>
      </c>
      <c r="DN11" s="9">
        <f t="shared" si="4"/>
        <v>20.666666666666668</v>
      </c>
      <c r="DO11" s="9">
        <f t="shared" si="4"/>
        <v>24.333333333333332</v>
      </c>
      <c r="DP11" s="9">
        <f t="shared" si="4"/>
        <v>25.333333333333332</v>
      </c>
      <c r="DQ11" s="9">
        <f t="shared" si="4"/>
        <v>26</v>
      </c>
      <c r="DR11" s="9">
        <f t="shared" si="4"/>
        <v>24.333333333333332</v>
      </c>
      <c r="DS11" s="9">
        <f t="shared" si="4"/>
        <v>21.333333333333332</v>
      </c>
      <c r="DT11" s="9">
        <f t="shared" si="4"/>
        <v>22.333333333333332</v>
      </c>
      <c r="DU11" s="9">
        <f t="shared" si="4"/>
        <v>23.333333333333332</v>
      </c>
      <c r="DV11" s="9">
        <f t="shared" si="4"/>
        <v>25.666666666666668</v>
      </c>
      <c r="DW11" s="9">
        <f t="shared" si="4"/>
        <v>27</v>
      </c>
      <c r="DX11" s="9">
        <f t="shared" si="4"/>
        <v>27</v>
      </c>
      <c r="DY11" s="9">
        <f t="shared" si="4"/>
        <v>23</v>
      </c>
      <c r="DZ11" s="9">
        <f t="shared" si="4"/>
        <v>19.666666666666668</v>
      </c>
      <c r="EA11" s="9">
        <f t="shared" si="4"/>
        <v>21.333333333333332</v>
      </c>
      <c r="EB11" s="9">
        <f t="shared" si="4"/>
        <v>23.666666666666668</v>
      </c>
      <c r="EC11" s="9">
        <f t="shared" si="4"/>
        <v>27</v>
      </c>
      <c r="ED11" s="9">
        <f t="shared" si="4"/>
        <v>29.666666666666668</v>
      </c>
      <c r="EE11" s="9">
        <f t="shared" ref="EE11:GC11" si="5">AVERAGE(EC9:EE9)</f>
        <v>32</v>
      </c>
      <c r="EF11" s="9">
        <f t="shared" si="5"/>
        <v>28</v>
      </c>
      <c r="EG11" s="9">
        <f t="shared" si="5"/>
        <v>21.666666666666668</v>
      </c>
      <c r="EH11" s="9">
        <f t="shared" si="5"/>
        <v>19.333333333333332</v>
      </c>
      <c r="EI11" s="9">
        <f t="shared" si="5"/>
        <v>20.333333333333332</v>
      </c>
      <c r="EJ11" s="9">
        <f t="shared" si="5"/>
        <v>23.666666666666668</v>
      </c>
      <c r="EK11" s="9">
        <f t="shared" si="5"/>
        <v>24.333333333333332</v>
      </c>
      <c r="EL11" s="9">
        <f t="shared" si="5"/>
        <v>23.333333333333332</v>
      </c>
      <c r="EM11" s="9">
        <f t="shared" si="5"/>
        <v>22</v>
      </c>
      <c r="EN11" s="9">
        <f t="shared" si="5"/>
        <v>20.333333333333332</v>
      </c>
      <c r="EO11" s="9">
        <f t="shared" si="5"/>
        <v>22.333333333333332</v>
      </c>
      <c r="EP11" s="9">
        <f t="shared" si="5"/>
        <v>21.666666666666668</v>
      </c>
      <c r="EQ11" s="9">
        <f t="shared" si="5"/>
        <v>24.333333333333332</v>
      </c>
      <c r="ER11" s="9">
        <f t="shared" si="5"/>
        <v>24.333333333333332</v>
      </c>
      <c r="ES11" s="9">
        <f t="shared" si="5"/>
        <v>25.666666666666668</v>
      </c>
      <c r="ET11" s="9">
        <f t="shared" si="5"/>
        <v>23</v>
      </c>
      <c r="EU11" s="9">
        <f t="shared" si="5"/>
        <v>22</v>
      </c>
      <c r="EV11" s="9">
        <f t="shared" si="5"/>
        <v>24.333333333333332</v>
      </c>
      <c r="EW11" s="9">
        <f t="shared" si="5"/>
        <v>24.666666666666668</v>
      </c>
      <c r="EX11" s="9">
        <f t="shared" si="5"/>
        <v>26.333333333333332</v>
      </c>
      <c r="EY11" s="9">
        <f t="shared" si="5"/>
        <v>28.333333333333332</v>
      </c>
      <c r="EZ11" s="9">
        <f t="shared" si="5"/>
        <v>30</v>
      </c>
      <c r="FA11" s="9">
        <f t="shared" si="5"/>
        <v>28.333333333333332</v>
      </c>
      <c r="FB11" s="9">
        <f t="shared" si="5"/>
        <v>24</v>
      </c>
      <c r="FC11" s="9">
        <f t="shared" si="5"/>
        <v>24.333333333333332</v>
      </c>
      <c r="FD11" s="9">
        <f t="shared" si="5"/>
        <v>25.333333333333332</v>
      </c>
      <c r="FE11" s="9">
        <f t="shared" si="5"/>
        <v>26</v>
      </c>
      <c r="FF11" s="9">
        <f t="shared" si="5"/>
        <v>27.666666666666668</v>
      </c>
      <c r="FG11" s="9">
        <f t="shared" si="5"/>
        <v>29.333333333333332</v>
      </c>
      <c r="FH11" s="9">
        <f t="shared" si="5"/>
        <v>26.333333333333332</v>
      </c>
      <c r="FI11" s="9">
        <f t="shared" si="5"/>
        <v>22.666666666666668</v>
      </c>
      <c r="FJ11" s="9">
        <f t="shared" si="5"/>
        <v>23</v>
      </c>
      <c r="FK11" s="9">
        <f t="shared" si="5"/>
        <v>23.666666666666668</v>
      </c>
      <c r="FL11" s="9">
        <f t="shared" si="5"/>
        <v>26.333333333333332</v>
      </c>
      <c r="FM11" s="9">
        <f t="shared" si="5"/>
        <v>25.666666666666668</v>
      </c>
      <c r="FN11" s="9">
        <f t="shared" si="5"/>
        <v>26</v>
      </c>
      <c r="FO11" s="9">
        <f t="shared" si="5"/>
        <v>21.666666666666668</v>
      </c>
      <c r="FP11" s="9">
        <f t="shared" si="5"/>
        <v>19.333333333333332</v>
      </c>
      <c r="FQ11" s="9">
        <f t="shared" si="5"/>
        <v>21.666666666666668</v>
      </c>
      <c r="FR11" s="9">
        <f t="shared" si="5"/>
        <v>24.333333333333332</v>
      </c>
      <c r="FS11" s="9">
        <f t="shared" si="5"/>
        <v>24.666666666666668</v>
      </c>
      <c r="FT11" s="9">
        <f t="shared" si="5"/>
        <v>23.333333333333332</v>
      </c>
      <c r="FU11" s="9">
        <f t="shared" si="5"/>
        <v>23.333333333333332</v>
      </c>
      <c r="FV11" s="9">
        <f t="shared" si="5"/>
        <v>20.666666666666668</v>
      </c>
      <c r="FW11" s="9">
        <f t="shared" si="5"/>
        <v>15.333333333333334</v>
      </c>
      <c r="FX11" s="9">
        <f t="shared" si="5"/>
        <v>13.666666666666666</v>
      </c>
      <c r="FY11" s="9">
        <f t="shared" si="5"/>
        <v>14.333333333333334</v>
      </c>
      <c r="FZ11" s="9">
        <f t="shared" si="5"/>
        <v>18.666666666666668</v>
      </c>
      <c r="GA11" s="9">
        <f t="shared" si="5"/>
        <v>21.333333333333332</v>
      </c>
      <c r="GB11" s="9">
        <f t="shared" si="5"/>
        <v>25</v>
      </c>
      <c r="GC11" s="9">
        <f t="shared" si="5"/>
        <v>22.666666666666668</v>
      </c>
      <c r="GD11" s="9"/>
      <c r="GE11" s="9"/>
    </row>
    <row r="12" spans="1:187" x14ac:dyDescent="0.35">
      <c r="A12" s="5" t="s">
        <v>23</v>
      </c>
      <c r="B12" s="6"/>
      <c r="C12" s="9">
        <f>ABS(C9-$X$19)</f>
        <v>24</v>
      </c>
      <c r="D12" s="9">
        <f t="shared" ref="D12:BO12" si="6">ABS(D9-$X$19)</f>
        <v>24</v>
      </c>
      <c r="E12" s="9">
        <f t="shared" si="6"/>
        <v>22</v>
      </c>
      <c r="F12" s="9">
        <f t="shared" si="6"/>
        <v>10</v>
      </c>
      <c r="G12" s="9">
        <f t="shared" si="6"/>
        <v>26</v>
      </c>
      <c r="H12" s="9">
        <f t="shared" si="6"/>
        <v>24</v>
      </c>
      <c r="I12" s="9">
        <f t="shared" si="6"/>
        <v>29</v>
      </c>
      <c r="J12" s="9">
        <f t="shared" si="6"/>
        <v>26</v>
      </c>
      <c r="K12" s="9">
        <f t="shared" si="6"/>
        <v>22</v>
      </c>
      <c r="L12" s="9">
        <f t="shared" si="6"/>
        <v>22</v>
      </c>
      <c r="M12" s="9">
        <f t="shared" si="6"/>
        <v>28</v>
      </c>
      <c r="N12" s="9">
        <f t="shared" si="6"/>
        <v>22</v>
      </c>
      <c r="O12" s="9">
        <f t="shared" si="6"/>
        <v>24</v>
      </c>
      <c r="P12" s="9">
        <f t="shared" si="6"/>
        <v>31</v>
      </c>
      <c r="Q12" s="9">
        <f t="shared" si="6"/>
        <v>22</v>
      </c>
      <c r="R12" s="9">
        <f t="shared" si="6"/>
        <v>19</v>
      </c>
      <c r="S12" s="9">
        <f t="shared" si="6"/>
        <v>18</v>
      </c>
      <c r="T12" s="9">
        <f t="shared" si="6"/>
        <v>27</v>
      </c>
      <c r="U12" s="9">
        <f t="shared" si="6"/>
        <v>23</v>
      </c>
      <c r="V12" s="9">
        <f t="shared" si="6"/>
        <v>24</v>
      </c>
      <c r="W12" s="9">
        <f t="shared" si="6"/>
        <v>31</v>
      </c>
      <c r="X12" s="9">
        <f t="shared" si="6"/>
        <v>23</v>
      </c>
      <c r="Y12" s="9">
        <f t="shared" si="6"/>
        <v>14</v>
      </c>
      <c r="Z12" s="9">
        <f t="shared" si="6"/>
        <v>13</v>
      </c>
      <c r="AA12" s="9">
        <f t="shared" si="6"/>
        <v>23</v>
      </c>
      <c r="AB12" s="9">
        <f t="shared" si="6"/>
        <v>31</v>
      </c>
      <c r="AC12" s="9">
        <f t="shared" si="6"/>
        <v>30</v>
      </c>
      <c r="AD12" s="9">
        <f t="shared" si="6"/>
        <v>27</v>
      </c>
      <c r="AE12" s="9">
        <f t="shared" si="6"/>
        <v>26</v>
      </c>
      <c r="AF12" s="9">
        <f t="shared" si="6"/>
        <v>18</v>
      </c>
      <c r="AG12" s="9">
        <f t="shared" si="6"/>
        <v>26</v>
      </c>
      <c r="AH12" s="9">
        <f t="shared" si="6"/>
        <v>23</v>
      </c>
      <c r="AI12" s="9">
        <f t="shared" si="6"/>
        <v>28</v>
      </c>
      <c r="AJ12" s="9">
        <f t="shared" si="6"/>
        <v>30</v>
      </c>
      <c r="AK12" s="9">
        <f t="shared" si="6"/>
        <v>20</v>
      </c>
      <c r="AL12" s="9">
        <f t="shared" si="6"/>
        <v>18</v>
      </c>
      <c r="AM12" s="9">
        <f t="shared" si="6"/>
        <v>18</v>
      </c>
      <c r="AN12" s="9">
        <f t="shared" si="6"/>
        <v>29</v>
      </c>
      <c r="AO12" s="9">
        <f t="shared" si="6"/>
        <v>21</v>
      </c>
      <c r="AP12" s="9">
        <f t="shared" si="6"/>
        <v>26</v>
      </c>
      <c r="AQ12" s="9">
        <f t="shared" si="6"/>
        <v>25</v>
      </c>
      <c r="AR12" s="9">
        <f t="shared" si="6"/>
        <v>21</v>
      </c>
      <c r="AS12" s="9">
        <f t="shared" si="6"/>
        <v>19</v>
      </c>
      <c r="AT12" s="9">
        <f t="shared" si="6"/>
        <v>15</v>
      </c>
      <c r="AU12" s="9">
        <f t="shared" si="6"/>
        <v>25</v>
      </c>
      <c r="AV12" s="9">
        <f t="shared" si="6"/>
        <v>22</v>
      </c>
      <c r="AW12" s="9">
        <f t="shared" si="6"/>
        <v>29</v>
      </c>
      <c r="AX12" s="9">
        <f t="shared" si="6"/>
        <v>28</v>
      </c>
      <c r="AY12" s="9">
        <f t="shared" si="6"/>
        <v>26</v>
      </c>
      <c r="AZ12" s="9">
        <f t="shared" si="6"/>
        <v>20</v>
      </c>
      <c r="BA12" s="9">
        <f t="shared" si="6"/>
        <v>20</v>
      </c>
      <c r="BB12" s="9">
        <f t="shared" si="6"/>
        <v>30</v>
      </c>
      <c r="BC12" s="9">
        <f t="shared" si="6"/>
        <v>20</v>
      </c>
      <c r="BD12" s="9">
        <f t="shared" si="6"/>
        <v>28</v>
      </c>
      <c r="BE12" s="9">
        <f t="shared" si="6"/>
        <v>26</v>
      </c>
      <c r="BF12" s="9">
        <f t="shared" si="6"/>
        <v>15</v>
      </c>
      <c r="BG12" s="9">
        <f t="shared" si="6"/>
        <v>22</v>
      </c>
      <c r="BH12" s="9">
        <f t="shared" si="6"/>
        <v>22</v>
      </c>
      <c r="BI12" s="9">
        <f t="shared" si="6"/>
        <v>30</v>
      </c>
      <c r="BJ12" s="9">
        <f t="shared" si="6"/>
        <v>20</v>
      </c>
      <c r="BK12" s="9">
        <f t="shared" si="6"/>
        <v>27</v>
      </c>
      <c r="BL12" s="9">
        <f t="shared" si="6"/>
        <v>26</v>
      </c>
      <c r="BM12" s="9">
        <f t="shared" si="6"/>
        <v>13</v>
      </c>
      <c r="BN12" s="9">
        <f t="shared" si="6"/>
        <v>23</v>
      </c>
      <c r="BO12" s="9">
        <f t="shared" si="6"/>
        <v>18</v>
      </c>
      <c r="BP12" s="9">
        <f t="shared" ref="BP12:EA12" si="7">ABS(BP9-$X$19)</f>
        <v>9</v>
      </c>
      <c r="BQ12" s="9">
        <f t="shared" si="7"/>
        <v>21</v>
      </c>
      <c r="BR12" s="9">
        <f t="shared" si="7"/>
        <v>32</v>
      </c>
      <c r="BS12" s="9">
        <f t="shared" si="7"/>
        <v>32</v>
      </c>
      <c r="BT12" s="9">
        <f t="shared" si="7"/>
        <v>17</v>
      </c>
      <c r="BU12" s="9">
        <f t="shared" si="7"/>
        <v>21</v>
      </c>
      <c r="BV12" s="9">
        <f t="shared" si="7"/>
        <v>23</v>
      </c>
      <c r="BW12" s="9">
        <f t="shared" si="7"/>
        <v>23</v>
      </c>
      <c r="BX12" s="9">
        <f t="shared" si="7"/>
        <v>23</v>
      </c>
      <c r="BY12" s="9">
        <f t="shared" si="7"/>
        <v>27</v>
      </c>
      <c r="BZ12" s="9">
        <f t="shared" si="7"/>
        <v>27</v>
      </c>
      <c r="CA12" s="9">
        <f t="shared" si="7"/>
        <v>21</v>
      </c>
      <c r="CB12" s="9">
        <f t="shared" si="7"/>
        <v>22</v>
      </c>
      <c r="CC12" s="9">
        <f t="shared" si="7"/>
        <v>18</v>
      </c>
      <c r="CD12" s="9">
        <f t="shared" si="7"/>
        <v>28</v>
      </c>
      <c r="CE12" s="9">
        <f t="shared" si="7"/>
        <v>19</v>
      </c>
      <c r="CF12" s="9">
        <f t="shared" si="7"/>
        <v>29</v>
      </c>
      <c r="CG12" s="9">
        <f t="shared" si="7"/>
        <v>28</v>
      </c>
      <c r="CH12" s="9">
        <f t="shared" si="7"/>
        <v>25</v>
      </c>
      <c r="CI12" s="9">
        <f t="shared" si="7"/>
        <v>17</v>
      </c>
      <c r="CJ12" s="9">
        <f t="shared" si="7"/>
        <v>20</v>
      </c>
      <c r="CK12" s="9">
        <f t="shared" si="7"/>
        <v>23</v>
      </c>
      <c r="CL12" s="9">
        <f t="shared" si="7"/>
        <v>20</v>
      </c>
      <c r="CM12" s="9">
        <f t="shared" si="7"/>
        <v>24</v>
      </c>
      <c r="CN12" s="9">
        <f t="shared" si="7"/>
        <v>37</v>
      </c>
      <c r="CO12" s="9">
        <f t="shared" si="7"/>
        <v>23</v>
      </c>
      <c r="CP12" s="9">
        <f t="shared" si="7"/>
        <v>18</v>
      </c>
      <c r="CQ12" s="9">
        <f t="shared" si="7"/>
        <v>16</v>
      </c>
      <c r="CR12" s="9">
        <f t="shared" si="7"/>
        <v>27</v>
      </c>
      <c r="CS12" s="9">
        <f t="shared" si="7"/>
        <v>25</v>
      </c>
      <c r="CT12" s="9">
        <f t="shared" si="7"/>
        <v>14</v>
      </c>
      <c r="CU12" s="9">
        <f t="shared" si="7"/>
        <v>4</v>
      </c>
      <c r="CV12" s="9">
        <f t="shared" si="7"/>
        <v>11</v>
      </c>
      <c r="CW12" s="9">
        <f t="shared" si="7"/>
        <v>16</v>
      </c>
      <c r="CX12" s="9">
        <f t="shared" si="7"/>
        <v>11</v>
      </c>
      <c r="CY12" s="9">
        <f t="shared" si="7"/>
        <v>18</v>
      </c>
      <c r="CZ12" s="9">
        <f t="shared" si="7"/>
        <v>13</v>
      </c>
      <c r="DA12" s="9">
        <f t="shared" si="7"/>
        <v>37</v>
      </c>
      <c r="DB12" s="9">
        <f t="shared" si="7"/>
        <v>27</v>
      </c>
      <c r="DC12" s="9">
        <f t="shared" si="7"/>
        <v>32</v>
      </c>
      <c r="DD12" s="9">
        <f t="shared" si="7"/>
        <v>23</v>
      </c>
      <c r="DE12" s="9">
        <f t="shared" si="7"/>
        <v>29</v>
      </c>
      <c r="DF12" s="9">
        <f t="shared" si="7"/>
        <v>27</v>
      </c>
      <c r="DG12" s="9">
        <f t="shared" si="7"/>
        <v>18</v>
      </c>
      <c r="DH12" s="9">
        <f t="shared" si="7"/>
        <v>31</v>
      </c>
      <c r="DI12" s="9">
        <f t="shared" si="7"/>
        <v>32</v>
      </c>
      <c r="DJ12" s="9">
        <f t="shared" si="7"/>
        <v>41</v>
      </c>
      <c r="DK12" s="9">
        <f t="shared" si="7"/>
        <v>23</v>
      </c>
      <c r="DL12" s="9">
        <f t="shared" si="7"/>
        <v>15</v>
      </c>
      <c r="DM12" s="9">
        <f t="shared" si="7"/>
        <v>26</v>
      </c>
      <c r="DN12" s="9">
        <f t="shared" si="7"/>
        <v>21</v>
      </c>
      <c r="DO12" s="9">
        <f t="shared" si="7"/>
        <v>26</v>
      </c>
      <c r="DP12" s="9">
        <f t="shared" si="7"/>
        <v>29</v>
      </c>
      <c r="DQ12" s="9">
        <f t="shared" si="7"/>
        <v>23</v>
      </c>
      <c r="DR12" s="9">
        <f t="shared" si="7"/>
        <v>21</v>
      </c>
      <c r="DS12" s="9">
        <f t="shared" si="7"/>
        <v>20</v>
      </c>
      <c r="DT12" s="9">
        <f t="shared" si="7"/>
        <v>26</v>
      </c>
      <c r="DU12" s="9">
        <f t="shared" si="7"/>
        <v>24</v>
      </c>
      <c r="DV12" s="9">
        <f t="shared" si="7"/>
        <v>27</v>
      </c>
      <c r="DW12" s="9">
        <f t="shared" si="7"/>
        <v>30</v>
      </c>
      <c r="DX12" s="9">
        <f t="shared" si="7"/>
        <v>24</v>
      </c>
      <c r="DY12" s="9">
        <f t="shared" si="7"/>
        <v>15</v>
      </c>
      <c r="DZ12" s="9">
        <f t="shared" si="7"/>
        <v>20</v>
      </c>
      <c r="EA12" s="9">
        <f t="shared" si="7"/>
        <v>29</v>
      </c>
      <c r="EB12" s="9">
        <f t="shared" ref="EB12:GC12" si="8">ABS(EB9-$X$19)</f>
        <v>22</v>
      </c>
      <c r="EC12" s="9">
        <f t="shared" si="8"/>
        <v>30</v>
      </c>
      <c r="ED12" s="9">
        <f t="shared" si="8"/>
        <v>37</v>
      </c>
      <c r="EE12" s="9">
        <f t="shared" si="8"/>
        <v>29</v>
      </c>
      <c r="EF12" s="9">
        <f t="shared" si="8"/>
        <v>18</v>
      </c>
      <c r="EG12" s="9">
        <f t="shared" si="8"/>
        <v>18</v>
      </c>
      <c r="EH12" s="9">
        <f t="shared" si="8"/>
        <v>22</v>
      </c>
      <c r="EI12" s="9">
        <f t="shared" si="8"/>
        <v>21</v>
      </c>
      <c r="EJ12" s="9">
        <f t="shared" si="8"/>
        <v>28</v>
      </c>
      <c r="EK12" s="9">
        <f t="shared" si="8"/>
        <v>24</v>
      </c>
      <c r="EL12" s="9">
        <f t="shared" si="8"/>
        <v>18</v>
      </c>
      <c r="EM12" s="9">
        <f t="shared" si="8"/>
        <v>24</v>
      </c>
      <c r="EN12" s="9">
        <f t="shared" si="8"/>
        <v>19</v>
      </c>
      <c r="EO12" s="9">
        <f t="shared" si="8"/>
        <v>24</v>
      </c>
      <c r="EP12" s="9">
        <f t="shared" si="8"/>
        <v>22</v>
      </c>
      <c r="EQ12" s="9">
        <f t="shared" si="8"/>
        <v>27</v>
      </c>
      <c r="ER12" s="9">
        <f t="shared" si="8"/>
        <v>24</v>
      </c>
      <c r="ES12" s="9">
        <f t="shared" si="8"/>
        <v>26</v>
      </c>
      <c r="ET12" s="9">
        <f t="shared" si="8"/>
        <v>19</v>
      </c>
      <c r="EU12" s="9">
        <f t="shared" si="8"/>
        <v>21</v>
      </c>
      <c r="EV12" s="9">
        <f t="shared" si="8"/>
        <v>33</v>
      </c>
      <c r="EW12" s="9">
        <f t="shared" si="8"/>
        <v>20</v>
      </c>
      <c r="EX12" s="9">
        <f t="shared" si="8"/>
        <v>26</v>
      </c>
      <c r="EY12" s="9">
        <f t="shared" si="8"/>
        <v>39</v>
      </c>
      <c r="EZ12" s="9">
        <f t="shared" si="8"/>
        <v>25</v>
      </c>
      <c r="FA12" s="9">
        <f t="shared" si="8"/>
        <v>21</v>
      </c>
      <c r="FB12" s="9">
        <f t="shared" si="8"/>
        <v>26</v>
      </c>
      <c r="FC12" s="9">
        <f t="shared" si="8"/>
        <v>26</v>
      </c>
      <c r="FD12" s="9">
        <f t="shared" si="8"/>
        <v>24</v>
      </c>
      <c r="FE12" s="9">
        <f t="shared" si="8"/>
        <v>28</v>
      </c>
      <c r="FF12" s="9">
        <f t="shared" si="8"/>
        <v>31</v>
      </c>
      <c r="FG12" s="9">
        <f t="shared" si="8"/>
        <v>29</v>
      </c>
      <c r="FH12" s="9">
        <f t="shared" si="8"/>
        <v>19</v>
      </c>
      <c r="FI12" s="9">
        <f t="shared" si="8"/>
        <v>20</v>
      </c>
      <c r="FJ12" s="9">
        <f t="shared" si="8"/>
        <v>30</v>
      </c>
      <c r="FK12" s="9">
        <f t="shared" si="8"/>
        <v>21</v>
      </c>
      <c r="FL12" s="9">
        <f t="shared" si="8"/>
        <v>28</v>
      </c>
      <c r="FM12" s="9">
        <f t="shared" si="8"/>
        <v>28</v>
      </c>
      <c r="FN12" s="9">
        <f t="shared" si="8"/>
        <v>22</v>
      </c>
      <c r="FO12" s="9">
        <f t="shared" si="8"/>
        <v>15</v>
      </c>
      <c r="FP12" s="9">
        <f t="shared" si="8"/>
        <v>21</v>
      </c>
      <c r="FQ12" s="9">
        <f t="shared" si="8"/>
        <v>29</v>
      </c>
      <c r="FR12" s="9">
        <f t="shared" si="8"/>
        <v>23</v>
      </c>
      <c r="FS12" s="9">
        <f t="shared" si="8"/>
        <v>22</v>
      </c>
      <c r="FT12" s="9">
        <f t="shared" si="8"/>
        <v>25</v>
      </c>
      <c r="FU12" s="9">
        <f t="shared" si="8"/>
        <v>23</v>
      </c>
      <c r="FV12" s="9">
        <f t="shared" si="8"/>
        <v>14</v>
      </c>
      <c r="FW12" s="9">
        <f t="shared" si="8"/>
        <v>9</v>
      </c>
      <c r="FX12" s="9">
        <f t="shared" si="8"/>
        <v>18</v>
      </c>
      <c r="FY12" s="9">
        <f t="shared" si="8"/>
        <v>16</v>
      </c>
      <c r="FZ12" s="9">
        <f t="shared" si="8"/>
        <v>22</v>
      </c>
      <c r="GA12" s="9">
        <f t="shared" si="8"/>
        <v>26</v>
      </c>
      <c r="GB12" s="9">
        <f t="shared" si="8"/>
        <v>27</v>
      </c>
      <c r="GC12" s="9">
        <f t="shared" si="8"/>
        <v>15</v>
      </c>
    </row>
    <row r="13" spans="1:187" x14ac:dyDescent="0.35">
      <c r="A13" s="5" t="s">
        <v>24</v>
      </c>
      <c r="B13" s="6"/>
      <c r="I13" s="9">
        <f>AVERAGE(C9:I9)</f>
        <v>22.714285714285715</v>
      </c>
      <c r="J13" s="9">
        <f t="shared" ref="J13:BU13" si="9">AVERAGE(D9:J9)</f>
        <v>23</v>
      </c>
      <c r="K13" s="9">
        <f t="shared" si="9"/>
        <v>22.714285714285715</v>
      </c>
      <c r="L13" s="9">
        <f t="shared" si="9"/>
        <v>22.714285714285715</v>
      </c>
      <c r="M13" s="9">
        <f t="shared" si="9"/>
        <v>25.285714285714285</v>
      </c>
      <c r="N13" s="9">
        <f t="shared" si="9"/>
        <v>24.714285714285715</v>
      </c>
      <c r="O13" s="9">
        <f t="shared" si="9"/>
        <v>24.714285714285715</v>
      </c>
      <c r="P13" s="9">
        <f t="shared" si="9"/>
        <v>25</v>
      </c>
      <c r="Q13" s="9">
        <f t="shared" si="9"/>
        <v>24.428571428571427</v>
      </c>
      <c r="R13" s="9">
        <f t="shared" si="9"/>
        <v>24</v>
      </c>
      <c r="S13" s="9">
        <f t="shared" si="9"/>
        <v>23.428571428571427</v>
      </c>
      <c r="T13" s="9">
        <f t="shared" si="9"/>
        <v>23.285714285714285</v>
      </c>
      <c r="U13" s="9">
        <f t="shared" si="9"/>
        <v>23.428571428571427</v>
      </c>
      <c r="V13" s="9">
        <f t="shared" si="9"/>
        <v>23.428571428571427</v>
      </c>
      <c r="W13" s="9">
        <f t="shared" si="9"/>
        <v>23.428571428571427</v>
      </c>
      <c r="X13" s="9">
        <f t="shared" si="9"/>
        <v>23.571428571428573</v>
      </c>
      <c r="Y13" s="9">
        <f t="shared" si="9"/>
        <v>22.857142857142858</v>
      </c>
      <c r="Z13" s="9">
        <f t="shared" si="9"/>
        <v>22.142857142857142</v>
      </c>
      <c r="AA13" s="9">
        <f t="shared" si="9"/>
        <v>21.571428571428573</v>
      </c>
      <c r="AB13" s="9">
        <f t="shared" si="9"/>
        <v>22.714285714285715</v>
      </c>
      <c r="AC13" s="9">
        <f t="shared" si="9"/>
        <v>23.571428571428573</v>
      </c>
      <c r="AD13" s="9">
        <f t="shared" si="9"/>
        <v>23</v>
      </c>
      <c r="AE13" s="9">
        <f t="shared" si="9"/>
        <v>23.428571428571427</v>
      </c>
      <c r="AF13" s="9">
        <f t="shared" si="9"/>
        <v>24</v>
      </c>
      <c r="AG13" s="9">
        <f t="shared" si="9"/>
        <v>25.857142857142858</v>
      </c>
      <c r="AH13" s="9">
        <f t="shared" si="9"/>
        <v>25.857142857142858</v>
      </c>
      <c r="AI13" s="9">
        <f t="shared" si="9"/>
        <v>25.428571428571427</v>
      </c>
      <c r="AJ13" s="9">
        <f t="shared" si="9"/>
        <v>25.428571428571427</v>
      </c>
      <c r="AK13" s="9">
        <f t="shared" si="9"/>
        <v>24.428571428571427</v>
      </c>
      <c r="AL13" s="9">
        <f t="shared" si="9"/>
        <v>23.285714285714285</v>
      </c>
      <c r="AM13" s="9">
        <f t="shared" si="9"/>
        <v>23.285714285714285</v>
      </c>
      <c r="AN13" s="9">
        <f t="shared" si="9"/>
        <v>23.714285714285715</v>
      </c>
      <c r="AO13" s="9">
        <f t="shared" si="9"/>
        <v>23.428571428571427</v>
      </c>
      <c r="AP13" s="9">
        <f t="shared" si="9"/>
        <v>23.142857142857142</v>
      </c>
      <c r="AQ13" s="9">
        <f t="shared" si="9"/>
        <v>22.428571428571427</v>
      </c>
      <c r="AR13" s="9">
        <f t="shared" si="9"/>
        <v>22.571428571428573</v>
      </c>
      <c r="AS13" s="9">
        <f t="shared" si="9"/>
        <v>22.714285714285715</v>
      </c>
      <c r="AT13" s="9">
        <f t="shared" si="9"/>
        <v>22.285714285714285</v>
      </c>
      <c r="AU13" s="9">
        <f t="shared" si="9"/>
        <v>21.714285714285715</v>
      </c>
      <c r="AV13" s="9">
        <f t="shared" si="9"/>
        <v>21.857142857142858</v>
      </c>
      <c r="AW13" s="9">
        <f t="shared" si="9"/>
        <v>22.285714285714285</v>
      </c>
      <c r="AX13" s="9">
        <f t="shared" si="9"/>
        <v>22.714285714285715</v>
      </c>
      <c r="AY13" s="9">
        <f t="shared" si="9"/>
        <v>23.428571428571427</v>
      </c>
      <c r="AZ13" s="9">
        <f t="shared" si="9"/>
        <v>23.571428571428573</v>
      </c>
      <c r="BA13" s="9">
        <f t="shared" si="9"/>
        <v>24.285714285714285</v>
      </c>
      <c r="BB13" s="9">
        <f t="shared" si="9"/>
        <v>25</v>
      </c>
      <c r="BC13" s="9">
        <f t="shared" si="9"/>
        <v>24.714285714285715</v>
      </c>
      <c r="BD13" s="9">
        <f t="shared" si="9"/>
        <v>24.571428571428573</v>
      </c>
      <c r="BE13" s="9">
        <f t="shared" si="9"/>
        <v>24.285714285714285</v>
      </c>
      <c r="BF13" s="9">
        <f t="shared" si="9"/>
        <v>22.714285714285715</v>
      </c>
      <c r="BG13" s="9">
        <f t="shared" si="9"/>
        <v>23</v>
      </c>
      <c r="BH13" s="9">
        <f t="shared" si="9"/>
        <v>23.285714285714285</v>
      </c>
      <c r="BI13" s="9">
        <f t="shared" si="9"/>
        <v>23.285714285714285</v>
      </c>
      <c r="BJ13" s="9">
        <f t="shared" si="9"/>
        <v>23.285714285714285</v>
      </c>
      <c r="BK13" s="9">
        <f t="shared" si="9"/>
        <v>23.142857142857142</v>
      </c>
      <c r="BL13" s="9">
        <f t="shared" si="9"/>
        <v>23.142857142857142</v>
      </c>
      <c r="BM13" s="9">
        <f t="shared" si="9"/>
        <v>22.857142857142858</v>
      </c>
      <c r="BN13" s="9">
        <f t="shared" si="9"/>
        <v>23</v>
      </c>
      <c r="BO13" s="9">
        <f t="shared" si="9"/>
        <v>22.428571428571427</v>
      </c>
      <c r="BP13" s="9">
        <f t="shared" si="9"/>
        <v>19.428571428571427</v>
      </c>
      <c r="BQ13" s="9">
        <f t="shared" si="9"/>
        <v>19.571428571428573</v>
      </c>
      <c r="BR13" s="9">
        <f t="shared" si="9"/>
        <v>20.285714285714285</v>
      </c>
      <c r="BS13" s="9">
        <f t="shared" si="9"/>
        <v>21.142857142857142</v>
      </c>
      <c r="BT13" s="9">
        <f t="shared" si="9"/>
        <v>21.714285714285715</v>
      </c>
      <c r="BU13" s="9">
        <f t="shared" si="9"/>
        <v>21.428571428571427</v>
      </c>
      <c r="BV13" s="9">
        <f t="shared" ref="BV13:EG13" si="10">AVERAGE(BP9:BV9)</f>
        <v>22.142857142857142</v>
      </c>
      <c r="BW13" s="9">
        <f t="shared" si="10"/>
        <v>24.142857142857142</v>
      </c>
      <c r="BX13" s="9">
        <f t="shared" si="10"/>
        <v>24.428571428571427</v>
      </c>
      <c r="BY13" s="9">
        <f t="shared" si="10"/>
        <v>23.714285714285715</v>
      </c>
      <c r="BZ13" s="9">
        <f t="shared" si="10"/>
        <v>23</v>
      </c>
      <c r="CA13" s="9">
        <f t="shared" si="10"/>
        <v>23.571428571428573</v>
      </c>
      <c r="CB13" s="9">
        <f t="shared" si="10"/>
        <v>23.714285714285715</v>
      </c>
      <c r="CC13" s="9">
        <f t="shared" si="10"/>
        <v>23</v>
      </c>
      <c r="CD13" s="9">
        <f t="shared" si="10"/>
        <v>23.714285714285715</v>
      </c>
      <c r="CE13" s="9">
        <f t="shared" si="10"/>
        <v>23.142857142857142</v>
      </c>
      <c r="CF13" s="9">
        <f t="shared" si="10"/>
        <v>23.428571428571427</v>
      </c>
      <c r="CG13" s="9">
        <f t="shared" si="10"/>
        <v>23.571428571428573</v>
      </c>
      <c r="CH13" s="9">
        <f t="shared" si="10"/>
        <v>24.142857142857142</v>
      </c>
      <c r="CI13" s="9">
        <f t="shared" si="10"/>
        <v>23.428571428571427</v>
      </c>
      <c r="CJ13" s="9">
        <f t="shared" si="10"/>
        <v>23.714285714285715</v>
      </c>
      <c r="CK13" s="9">
        <f t="shared" si="10"/>
        <v>23</v>
      </c>
      <c r="CL13" s="9">
        <f t="shared" si="10"/>
        <v>23.142857142857142</v>
      </c>
      <c r="CM13" s="9">
        <f t="shared" si="10"/>
        <v>22.428571428571427</v>
      </c>
      <c r="CN13" s="9">
        <f t="shared" si="10"/>
        <v>23.714285714285715</v>
      </c>
      <c r="CO13" s="9">
        <f t="shared" si="10"/>
        <v>23.428571428571427</v>
      </c>
      <c r="CP13" s="9">
        <f t="shared" si="10"/>
        <v>23.571428571428573</v>
      </c>
      <c r="CQ13" s="9">
        <f t="shared" si="10"/>
        <v>23</v>
      </c>
      <c r="CR13" s="9">
        <f t="shared" si="10"/>
        <v>23.571428571428573</v>
      </c>
      <c r="CS13" s="9">
        <f t="shared" si="10"/>
        <v>24.285714285714285</v>
      </c>
      <c r="CT13" s="9">
        <f t="shared" si="10"/>
        <v>22.857142857142858</v>
      </c>
      <c r="CU13" s="9">
        <f t="shared" si="10"/>
        <v>18.142857142857142</v>
      </c>
      <c r="CV13" s="9">
        <f t="shared" si="10"/>
        <v>16.428571428571427</v>
      </c>
      <c r="CW13" s="9">
        <f t="shared" si="10"/>
        <v>16.142857142857142</v>
      </c>
      <c r="CX13" s="9">
        <f t="shared" si="10"/>
        <v>15.428571428571429</v>
      </c>
      <c r="CY13" s="9">
        <f t="shared" si="10"/>
        <v>14.142857142857142</v>
      </c>
      <c r="CZ13" s="9">
        <f t="shared" si="10"/>
        <v>12.428571428571429</v>
      </c>
      <c r="DA13" s="9">
        <f t="shared" si="10"/>
        <v>15.714285714285714</v>
      </c>
      <c r="DB13" s="9">
        <f t="shared" si="10"/>
        <v>19</v>
      </c>
      <c r="DC13" s="9">
        <f t="shared" si="10"/>
        <v>22</v>
      </c>
      <c r="DD13" s="9">
        <f t="shared" si="10"/>
        <v>23</v>
      </c>
      <c r="DE13" s="9">
        <f t="shared" si="10"/>
        <v>25.571428571428573</v>
      </c>
      <c r="DF13" s="9">
        <f t="shared" si="10"/>
        <v>26.857142857142858</v>
      </c>
      <c r="DG13" s="9">
        <f t="shared" si="10"/>
        <v>27.571428571428573</v>
      </c>
      <c r="DH13" s="9">
        <f t="shared" si="10"/>
        <v>26.714285714285715</v>
      </c>
      <c r="DI13" s="9">
        <f t="shared" si="10"/>
        <v>27.428571428571427</v>
      </c>
      <c r="DJ13" s="9">
        <f t="shared" si="10"/>
        <v>28.714285714285715</v>
      </c>
      <c r="DK13" s="9">
        <f t="shared" si="10"/>
        <v>28.714285714285715</v>
      </c>
      <c r="DL13" s="9">
        <f t="shared" si="10"/>
        <v>26.714285714285715</v>
      </c>
      <c r="DM13" s="9">
        <f t="shared" si="10"/>
        <v>26.571428571428573</v>
      </c>
      <c r="DN13" s="9">
        <f t="shared" si="10"/>
        <v>27</v>
      </c>
      <c r="DO13" s="9">
        <f t="shared" si="10"/>
        <v>26.285714285714285</v>
      </c>
      <c r="DP13" s="9">
        <f t="shared" si="10"/>
        <v>25.857142857142858</v>
      </c>
      <c r="DQ13" s="9">
        <f t="shared" si="10"/>
        <v>23.285714285714285</v>
      </c>
      <c r="DR13" s="9">
        <f t="shared" si="10"/>
        <v>23</v>
      </c>
      <c r="DS13" s="9">
        <f t="shared" si="10"/>
        <v>23.714285714285715</v>
      </c>
      <c r="DT13" s="9">
        <f t="shared" si="10"/>
        <v>23.714285714285715</v>
      </c>
      <c r="DU13" s="9">
        <f t="shared" si="10"/>
        <v>24.142857142857142</v>
      </c>
      <c r="DV13" s="9">
        <f t="shared" si="10"/>
        <v>24.285714285714285</v>
      </c>
      <c r="DW13" s="9">
        <f t="shared" si="10"/>
        <v>24.428571428571427</v>
      </c>
      <c r="DX13" s="9">
        <f t="shared" si="10"/>
        <v>24.571428571428573</v>
      </c>
      <c r="DY13" s="9">
        <f t="shared" si="10"/>
        <v>23.714285714285715</v>
      </c>
      <c r="DZ13" s="9">
        <f t="shared" si="10"/>
        <v>23.714285714285715</v>
      </c>
      <c r="EA13" s="9">
        <f t="shared" si="10"/>
        <v>24.142857142857142</v>
      </c>
      <c r="EB13" s="9">
        <f t="shared" si="10"/>
        <v>23.857142857142858</v>
      </c>
      <c r="EC13" s="9">
        <f t="shared" si="10"/>
        <v>24.285714285714285</v>
      </c>
      <c r="ED13" s="9">
        <f t="shared" si="10"/>
        <v>25.285714285714285</v>
      </c>
      <c r="EE13" s="9">
        <f t="shared" si="10"/>
        <v>26</v>
      </c>
      <c r="EF13" s="9">
        <f t="shared" si="10"/>
        <v>26.428571428571427</v>
      </c>
      <c r="EG13" s="9">
        <f t="shared" si="10"/>
        <v>26.142857142857142</v>
      </c>
      <c r="EH13" s="9">
        <f t="shared" ref="EH13:GC13" si="11">AVERAGE(EB9:EH9)</f>
        <v>25.142857142857142</v>
      </c>
      <c r="EI13" s="9">
        <f t="shared" si="11"/>
        <v>25</v>
      </c>
      <c r="EJ13" s="9">
        <f t="shared" si="11"/>
        <v>24.714285714285715</v>
      </c>
      <c r="EK13" s="9">
        <f t="shared" si="11"/>
        <v>22.857142857142858</v>
      </c>
      <c r="EL13" s="9">
        <f t="shared" si="11"/>
        <v>21.285714285714285</v>
      </c>
      <c r="EM13" s="9">
        <f t="shared" si="11"/>
        <v>22.142857142857142</v>
      </c>
      <c r="EN13" s="9">
        <f t="shared" si="11"/>
        <v>22.285714285714285</v>
      </c>
      <c r="EO13" s="9">
        <f t="shared" si="11"/>
        <v>22.571428571428573</v>
      </c>
      <c r="EP13" s="9">
        <f t="shared" si="11"/>
        <v>22.714285714285715</v>
      </c>
      <c r="EQ13" s="9">
        <f t="shared" si="11"/>
        <v>22.571428571428573</v>
      </c>
      <c r="ER13" s="9">
        <f t="shared" si="11"/>
        <v>22.571428571428573</v>
      </c>
      <c r="ES13" s="9">
        <f t="shared" si="11"/>
        <v>23.714285714285715</v>
      </c>
      <c r="ET13" s="9">
        <f t="shared" si="11"/>
        <v>23</v>
      </c>
      <c r="EU13" s="9">
        <f t="shared" si="11"/>
        <v>23.285714285714285</v>
      </c>
      <c r="EV13" s="9">
        <f t="shared" si="11"/>
        <v>24.571428571428573</v>
      </c>
      <c r="EW13" s="9">
        <f t="shared" si="11"/>
        <v>24.285714285714285</v>
      </c>
      <c r="EX13" s="9">
        <f t="shared" si="11"/>
        <v>24.142857142857142</v>
      </c>
      <c r="EY13" s="9">
        <f t="shared" si="11"/>
        <v>26.285714285714285</v>
      </c>
      <c r="EZ13" s="9">
        <f t="shared" si="11"/>
        <v>26.142857142857142</v>
      </c>
      <c r="FA13" s="9">
        <f t="shared" si="11"/>
        <v>26.428571428571427</v>
      </c>
      <c r="FB13" s="9">
        <f t="shared" si="11"/>
        <v>27.142857142857142</v>
      </c>
      <c r="FC13" s="9">
        <f t="shared" si="11"/>
        <v>26.142857142857142</v>
      </c>
      <c r="FD13" s="9">
        <f t="shared" si="11"/>
        <v>26.714285714285715</v>
      </c>
      <c r="FE13" s="9">
        <f t="shared" si="11"/>
        <v>27</v>
      </c>
      <c r="FF13" s="9">
        <f t="shared" si="11"/>
        <v>25.857142857142858</v>
      </c>
      <c r="FG13" s="9">
        <f t="shared" si="11"/>
        <v>26.428571428571427</v>
      </c>
      <c r="FH13" s="9">
        <f t="shared" si="11"/>
        <v>26.142857142857142</v>
      </c>
      <c r="FI13" s="9">
        <f t="shared" si="11"/>
        <v>25.285714285714285</v>
      </c>
      <c r="FJ13" s="9">
        <f t="shared" si="11"/>
        <v>25.857142857142858</v>
      </c>
      <c r="FK13" s="9">
        <f t="shared" si="11"/>
        <v>25.428571428571427</v>
      </c>
      <c r="FL13" s="9">
        <f t="shared" si="11"/>
        <v>25.428571428571427</v>
      </c>
      <c r="FM13" s="9">
        <f t="shared" si="11"/>
        <v>25</v>
      </c>
      <c r="FN13" s="9">
        <f t="shared" si="11"/>
        <v>24</v>
      </c>
      <c r="FO13" s="9">
        <f t="shared" si="11"/>
        <v>23.428571428571427</v>
      </c>
      <c r="FP13" s="9">
        <f t="shared" si="11"/>
        <v>23.571428571428573</v>
      </c>
      <c r="FQ13" s="9">
        <f t="shared" si="11"/>
        <v>23.428571428571427</v>
      </c>
      <c r="FR13" s="9">
        <f t="shared" si="11"/>
        <v>23.714285714285715</v>
      </c>
      <c r="FS13" s="9">
        <f t="shared" si="11"/>
        <v>22.857142857142858</v>
      </c>
      <c r="FT13" s="9">
        <f t="shared" si="11"/>
        <v>22.428571428571427</v>
      </c>
      <c r="FU13" s="9">
        <f t="shared" si="11"/>
        <v>22.571428571428573</v>
      </c>
      <c r="FV13" s="9">
        <f t="shared" si="11"/>
        <v>22.428571428571427</v>
      </c>
      <c r="FW13" s="9">
        <f t="shared" si="11"/>
        <v>20.714285714285715</v>
      </c>
      <c r="FX13" s="9">
        <f t="shared" si="11"/>
        <v>19.142857142857142</v>
      </c>
      <c r="FY13" s="9">
        <f t="shared" si="11"/>
        <v>18.142857142857142</v>
      </c>
      <c r="FZ13" s="9">
        <f t="shared" si="11"/>
        <v>18.142857142857142</v>
      </c>
      <c r="GA13" s="9">
        <f t="shared" si="11"/>
        <v>18.285714285714285</v>
      </c>
      <c r="GB13" s="9">
        <f t="shared" si="11"/>
        <v>18.857142857142858</v>
      </c>
      <c r="GC13" s="9">
        <f t="shared" si="11"/>
        <v>19</v>
      </c>
    </row>
    <row r="14" spans="1:187" x14ac:dyDescent="0.35">
      <c r="A14" s="5" t="s">
        <v>25</v>
      </c>
      <c r="B14" s="6"/>
    </row>
    <row r="15" spans="1:187" x14ac:dyDescent="0.35">
      <c r="A15" s="5" t="s">
        <v>26</v>
      </c>
      <c r="B15" s="6"/>
    </row>
    <row r="16" spans="1:187" x14ac:dyDescent="0.35">
      <c r="A16" s="5" t="s">
        <v>27</v>
      </c>
      <c r="B16" s="6"/>
    </row>
    <row r="17" spans="1:28" x14ac:dyDescent="0.35">
      <c r="A17" s="5" t="s">
        <v>28</v>
      </c>
      <c r="B17" s="6"/>
    </row>
    <row r="18" spans="1:28" x14ac:dyDescent="0.35">
      <c r="A18" s="5" t="s">
        <v>29</v>
      </c>
      <c r="B18" s="6"/>
    </row>
    <row r="19" spans="1:28" x14ac:dyDescent="0.35">
      <c r="A19" s="5" t="s">
        <v>30</v>
      </c>
      <c r="B19" s="6"/>
      <c r="X19" s="9"/>
      <c r="Z19" s="9"/>
      <c r="AB19" s="9"/>
    </row>
    <row r="20" spans="1:28" x14ac:dyDescent="0.35">
      <c r="A20" s="5" t="s">
        <v>31</v>
      </c>
      <c r="B20" s="6"/>
    </row>
    <row r="21" spans="1:28" x14ac:dyDescent="0.35">
      <c r="A21" s="5" t="s">
        <v>32</v>
      </c>
      <c r="B21" s="6"/>
    </row>
    <row r="22" spans="1:28" x14ac:dyDescent="0.35">
      <c r="A22" s="5" t="s">
        <v>33</v>
      </c>
      <c r="B22" s="6"/>
      <c r="AA22" s="9"/>
      <c r="AB22" s="9"/>
    </row>
    <row r="23" spans="1:28" x14ac:dyDescent="0.35">
      <c r="A23" s="5" t="s">
        <v>34</v>
      </c>
      <c r="B23" s="6"/>
      <c r="Y23" s="9"/>
      <c r="Z23" s="9"/>
      <c r="AA23" s="9"/>
    </row>
    <row r="24" spans="1:28" x14ac:dyDescent="0.35">
      <c r="A24" s="5" t="s">
        <v>35</v>
      </c>
      <c r="B24" s="6"/>
      <c r="Y24" s="9"/>
      <c r="Z24" s="9"/>
      <c r="AA24" s="9"/>
    </row>
    <row r="25" spans="1:28" x14ac:dyDescent="0.35">
      <c r="A25" s="5" t="s">
        <v>36</v>
      </c>
      <c r="B25" s="6"/>
      <c r="Y25" s="9"/>
      <c r="Z25" s="9"/>
      <c r="AA25" s="9"/>
    </row>
    <row r="26" spans="1:28" x14ac:dyDescent="0.35">
      <c r="A26" s="5" t="s">
        <v>37</v>
      </c>
      <c r="B26" s="6"/>
      <c r="Y26" s="9"/>
      <c r="Z26" s="9"/>
      <c r="AA26" s="9"/>
    </row>
    <row r="27" spans="1:28" x14ac:dyDescent="0.35">
      <c r="A27" s="5" t="s">
        <v>38</v>
      </c>
      <c r="B27" s="6"/>
      <c r="Y27" s="9"/>
      <c r="Z27" s="9"/>
      <c r="AA27" s="9"/>
    </row>
    <row r="28" spans="1:28" x14ac:dyDescent="0.35">
      <c r="A28" s="5" t="s">
        <v>39</v>
      </c>
      <c r="B28" s="6"/>
      <c r="Y28" s="9"/>
      <c r="Z28" s="9"/>
      <c r="AA28" s="9"/>
    </row>
    <row r="29" spans="1:28" x14ac:dyDescent="0.35">
      <c r="A29" s="5" t="s">
        <v>40</v>
      </c>
      <c r="B29" s="6"/>
      <c r="Y29" s="9"/>
      <c r="Z29" s="9"/>
      <c r="AA29" s="9"/>
    </row>
    <row r="30" spans="1:28" x14ac:dyDescent="0.35">
      <c r="A30" s="5" t="s">
        <v>41</v>
      </c>
      <c r="B30" s="6"/>
      <c r="Y30" s="9"/>
      <c r="Z30" s="9"/>
      <c r="AA30" s="9"/>
    </row>
    <row r="31" spans="1:28" x14ac:dyDescent="0.35">
      <c r="A31" s="5" t="s">
        <v>42</v>
      </c>
      <c r="B31" s="6"/>
      <c r="Y31" s="9"/>
      <c r="Z31" s="9"/>
      <c r="AA31" s="9"/>
    </row>
    <row r="32" spans="1:28" x14ac:dyDescent="0.35">
      <c r="A32" s="5" t="s">
        <v>43</v>
      </c>
      <c r="B32" s="6"/>
      <c r="Y32" s="9"/>
      <c r="Z32" s="9"/>
      <c r="AA32" s="9"/>
    </row>
    <row r="33" spans="1:27" x14ac:dyDescent="0.35">
      <c r="A33" s="5" t="s">
        <v>44</v>
      </c>
      <c r="B33" s="6"/>
      <c r="Y33" s="9"/>
      <c r="Z33" s="9"/>
      <c r="AA33" s="9"/>
    </row>
    <row r="34" spans="1:27" x14ac:dyDescent="0.35">
      <c r="A34" s="5" t="s">
        <v>45</v>
      </c>
      <c r="B34" s="6"/>
      <c r="Y34" s="9"/>
      <c r="Z34" s="9"/>
      <c r="AA34" s="9"/>
    </row>
    <row r="35" spans="1:27" x14ac:dyDescent="0.35">
      <c r="A35" s="5" t="s">
        <v>46</v>
      </c>
      <c r="B35" s="6"/>
      <c r="Y35" s="9"/>
      <c r="Z35" s="9"/>
      <c r="AA35" s="9"/>
    </row>
    <row r="36" spans="1:27" x14ac:dyDescent="0.35">
      <c r="A36" s="5" t="s">
        <v>47</v>
      </c>
      <c r="B36" s="6"/>
      <c r="Y36" s="9"/>
      <c r="Z36" s="9"/>
      <c r="AA36" s="9"/>
    </row>
    <row r="37" spans="1:27" x14ac:dyDescent="0.35">
      <c r="A37" s="5" t="s">
        <v>48</v>
      </c>
      <c r="B37" s="6"/>
      <c r="Y37" s="9"/>
      <c r="Z37" s="9"/>
      <c r="AA37" s="9"/>
    </row>
    <row r="38" spans="1:27" x14ac:dyDescent="0.35">
      <c r="A38" s="5" t="s">
        <v>49</v>
      </c>
      <c r="B38" s="6"/>
      <c r="Y38" s="9"/>
      <c r="Z38" s="9"/>
      <c r="AA38" s="9"/>
    </row>
    <row r="39" spans="1:27" x14ac:dyDescent="0.35">
      <c r="A39" s="5" t="s">
        <v>50</v>
      </c>
      <c r="B39" s="6"/>
      <c r="Y39" s="9"/>
      <c r="Z39" s="9"/>
      <c r="AA39" s="9"/>
    </row>
    <row r="40" spans="1:27" x14ac:dyDescent="0.35">
      <c r="A40" s="5" t="s">
        <v>51</v>
      </c>
      <c r="B40" s="6"/>
      <c r="Y40" s="9"/>
      <c r="Z40" s="9"/>
      <c r="AA40" s="9"/>
    </row>
    <row r="41" spans="1:27" x14ac:dyDescent="0.35">
      <c r="A41" s="5" t="s">
        <v>52</v>
      </c>
      <c r="B41" s="6"/>
      <c r="Y41" s="9"/>
      <c r="Z41" s="9"/>
      <c r="AA41" s="9"/>
    </row>
    <row r="42" spans="1:27" x14ac:dyDescent="0.35">
      <c r="A42" s="5" t="s">
        <v>53</v>
      </c>
      <c r="B42" s="6"/>
      <c r="Y42" s="9"/>
      <c r="Z42" s="9"/>
      <c r="AA42" s="9"/>
    </row>
    <row r="43" spans="1:27" x14ac:dyDescent="0.35">
      <c r="A43" s="5" t="s">
        <v>54</v>
      </c>
      <c r="B43" s="6"/>
      <c r="Y43" s="9"/>
      <c r="Z43" s="9"/>
      <c r="AA43" s="9"/>
    </row>
    <row r="44" spans="1:27" x14ac:dyDescent="0.35">
      <c r="A44" s="5" t="s">
        <v>55</v>
      </c>
      <c r="B44" s="6"/>
      <c r="Y44" s="9"/>
      <c r="Z44" s="9"/>
      <c r="AA44" s="9"/>
    </row>
    <row r="45" spans="1:27" x14ac:dyDescent="0.35">
      <c r="A45" s="5" t="s">
        <v>56</v>
      </c>
      <c r="B45" s="6"/>
      <c r="Y45" s="9"/>
      <c r="Z45" s="9"/>
      <c r="AA45" s="9"/>
    </row>
    <row r="46" spans="1:27" x14ac:dyDescent="0.35">
      <c r="A46" s="5" t="s">
        <v>57</v>
      </c>
      <c r="B46" s="6"/>
      <c r="Y46" s="9"/>
      <c r="Z46" s="9"/>
      <c r="AA46" s="9"/>
    </row>
    <row r="47" spans="1:27" x14ac:dyDescent="0.35">
      <c r="A47" s="5" t="s">
        <v>58</v>
      </c>
      <c r="B47" s="6"/>
      <c r="Y47" s="9"/>
      <c r="Z47" s="9"/>
      <c r="AA47" s="9"/>
    </row>
    <row r="48" spans="1:27" x14ac:dyDescent="0.35">
      <c r="A48" s="5" t="s">
        <v>59</v>
      </c>
      <c r="B48" s="6"/>
      <c r="Y48" s="9"/>
      <c r="Z48" s="9"/>
      <c r="AA48" s="9"/>
    </row>
    <row r="49" spans="1:3" x14ac:dyDescent="0.35">
      <c r="A49" s="5" t="s">
        <v>60</v>
      </c>
      <c r="B49" s="6"/>
    </row>
    <row r="50" spans="1:3" x14ac:dyDescent="0.35">
      <c r="A50" s="5" t="s">
        <v>61</v>
      </c>
      <c r="B50" s="6"/>
    </row>
    <row r="51" spans="1:3" x14ac:dyDescent="0.35">
      <c r="A51" s="5" t="s">
        <v>62</v>
      </c>
      <c r="B51" s="6"/>
    </row>
    <row r="52" spans="1:3" x14ac:dyDescent="0.35">
      <c r="A52" s="5" t="s">
        <v>63</v>
      </c>
      <c r="B52" s="6"/>
    </row>
    <row r="53" spans="1:3" x14ac:dyDescent="0.35">
      <c r="A53" s="5" t="s">
        <v>64</v>
      </c>
      <c r="B53" s="6"/>
    </row>
    <row r="54" spans="1:3" x14ac:dyDescent="0.35">
      <c r="A54" s="5" t="s">
        <v>65</v>
      </c>
      <c r="B54" s="6"/>
    </row>
    <row r="55" spans="1:3" x14ac:dyDescent="0.35">
      <c r="A55" s="5" t="s">
        <v>66</v>
      </c>
      <c r="B55" s="6"/>
    </row>
    <row r="56" spans="1:3" x14ac:dyDescent="0.35">
      <c r="A56" s="5" t="s">
        <v>67</v>
      </c>
      <c r="B56" s="6"/>
    </row>
    <row r="57" spans="1:3" x14ac:dyDescent="0.35">
      <c r="A57" s="5" t="s">
        <v>68</v>
      </c>
      <c r="B57" s="6"/>
    </row>
    <row r="58" spans="1:3" x14ac:dyDescent="0.35">
      <c r="A58" s="5" t="s">
        <v>69</v>
      </c>
      <c r="B58" s="6"/>
    </row>
    <row r="59" spans="1:3" x14ac:dyDescent="0.35">
      <c r="A59" s="5" t="s">
        <v>70</v>
      </c>
      <c r="B59" s="6"/>
    </row>
    <row r="60" spans="1:3" x14ac:dyDescent="0.35">
      <c r="A60" s="5" t="s">
        <v>71</v>
      </c>
      <c r="B60" s="6"/>
    </row>
    <row r="61" spans="1:3" x14ac:dyDescent="0.35">
      <c r="A61" s="5" t="s">
        <v>72</v>
      </c>
      <c r="B61" s="6"/>
      <c r="C61" s="5"/>
    </row>
    <row r="62" spans="1:3" x14ac:dyDescent="0.35">
      <c r="A62" s="5" t="s">
        <v>73</v>
      </c>
      <c r="B62" s="6"/>
      <c r="C62" s="5"/>
    </row>
    <row r="63" spans="1:3" x14ac:dyDescent="0.35">
      <c r="A63" s="5" t="s">
        <v>74</v>
      </c>
      <c r="B63" s="6"/>
      <c r="C63" s="5"/>
    </row>
    <row r="64" spans="1:3" x14ac:dyDescent="0.35">
      <c r="A64" s="5" t="s">
        <v>75</v>
      </c>
      <c r="B64" s="6"/>
      <c r="C64" s="5"/>
    </row>
    <row r="65" spans="1:3" x14ac:dyDescent="0.35">
      <c r="A65" s="5" t="s">
        <v>76</v>
      </c>
      <c r="B65" s="6"/>
      <c r="C65" s="5"/>
    </row>
    <row r="66" spans="1:3" x14ac:dyDescent="0.35">
      <c r="A66" s="5" t="s">
        <v>77</v>
      </c>
      <c r="B66" s="6"/>
      <c r="C66" s="5"/>
    </row>
    <row r="67" spans="1:3" x14ac:dyDescent="0.35">
      <c r="A67" s="5" t="s">
        <v>78</v>
      </c>
      <c r="B67" s="6"/>
      <c r="C67" s="5"/>
    </row>
    <row r="68" spans="1:3" x14ac:dyDescent="0.35">
      <c r="A68" s="5" t="s">
        <v>79</v>
      </c>
      <c r="B68" s="6"/>
      <c r="C68" s="5"/>
    </row>
    <row r="69" spans="1:3" x14ac:dyDescent="0.35">
      <c r="A69" s="5" t="s">
        <v>80</v>
      </c>
      <c r="B69" s="6"/>
      <c r="C69" s="5"/>
    </row>
    <row r="70" spans="1:3" x14ac:dyDescent="0.35">
      <c r="A70" s="5" t="s">
        <v>81</v>
      </c>
      <c r="B70" s="6"/>
      <c r="C70" s="5"/>
    </row>
    <row r="71" spans="1:3" x14ac:dyDescent="0.35">
      <c r="A71" s="5" t="s">
        <v>83</v>
      </c>
      <c r="B71" s="6"/>
      <c r="C71" s="5"/>
    </row>
    <row r="72" spans="1:3" x14ac:dyDescent="0.35">
      <c r="A72" s="5" t="s">
        <v>85</v>
      </c>
      <c r="B72" s="6"/>
      <c r="C72" s="5"/>
    </row>
    <row r="73" spans="1:3" x14ac:dyDescent="0.35">
      <c r="A73" s="5" t="s">
        <v>82</v>
      </c>
      <c r="B73" s="6"/>
      <c r="C73" s="5"/>
    </row>
    <row r="74" spans="1:3" x14ac:dyDescent="0.35">
      <c r="A74" s="5" t="s">
        <v>88</v>
      </c>
      <c r="B74" s="6"/>
      <c r="C74" s="5"/>
    </row>
    <row r="75" spans="1:3" x14ac:dyDescent="0.35">
      <c r="A75" s="5" t="s">
        <v>90</v>
      </c>
      <c r="B75" s="6"/>
      <c r="C75" s="5"/>
    </row>
    <row r="76" spans="1:3" x14ac:dyDescent="0.35">
      <c r="A76" s="5" t="s">
        <v>92</v>
      </c>
      <c r="B76" s="6"/>
      <c r="C76" s="5"/>
    </row>
    <row r="77" spans="1:3" x14ac:dyDescent="0.35">
      <c r="A77" s="5" t="s">
        <v>94</v>
      </c>
      <c r="B77" s="6"/>
      <c r="C77" s="5"/>
    </row>
    <row r="78" spans="1:3" x14ac:dyDescent="0.35">
      <c r="A78" s="5" t="s">
        <v>96</v>
      </c>
      <c r="B78" s="6"/>
      <c r="C78" s="5"/>
    </row>
    <row r="79" spans="1:3" x14ac:dyDescent="0.35">
      <c r="A79" s="5" t="s">
        <v>98</v>
      </c>
      <c r="B79" s="6"/>
      <c r="C79" s="5"/>
    </row>
    <row r="80" spans="1:3" x14ac:dyDescent="0.35">
      <c r="A80" s="5" t="s">
        <v>84</v>
      </c>
      <c r="B80" s="6"/>
      <c r="C80" s="5"/>
    </row>
    <row r="81" spans="1:3" x14ac:dyDescent="0.35">
      <c r="A81" s="5" t="s">
        <v>101</v>
      </c>
      <c r="B81" s="6"/>
      <c r="C81" s="5"/>
    </row>
    <row r="82" spans="1:3" x14ac:dyDescent="0.35">
      <c r="A82" s="5" t="s">
        <v>103</v>
      </c>
      <c r="B82" s="6"/>
      <c r="C82" s="5"/>
    </row>
    <row r="83" spans="1:3" x14ac:dyDescent="0.35">
      <c r="A83" s="5" t="s">
        <v>105</v>
      </c>
      <c r="B83" s="6"/>
      <c r="C83" s="5"/>
    </row>
    <row r="84" spans="1:3" x14ac:dyDescent="0.35">
      <c r="A84" s="5" t="s">
        <v>107</v>
      </c>
      <c r="B84" s="6"/>
      <c r="C84" s="5"/>
    </row>
    <row r="85" spans="1:3" x14ac:dyDescent="0.35">
      <c r="A85" s="5" t="s">
        <v>109</v>
      </c>
      <c r="B85" s="6"/>
      <c r="C85" s="5"/>
    </row>
    <row r="86" spans="1:3" x14ac:dyDescent="0.35">
      <c r="A86" s="5" t="s">
        <v>111</v>
      </c>
      <c r="B86" s="6"/>
      <c r="C86" s="5"/>
    </row>
    <row r="87" spans="1:3" x14ac:dyDescent="0.35">
      <c r="A87" s="5" t="s">
        <v>86</v>
      </c>
      <c r="B87" s="6"/>
    </row>
    <row r="88" spans="1:3" x14ac:dyDescent="0.35">
      <c r="A88" s="5" t="s">
        <v>113</v>
      </c>
      <c r="B88" s="6"/>
    </row>
    <row r="89" spans="1:3" x14ac:dyDescent="0.35">
      <c r="A89" s="5" t="s">
        <v>114</v>
      </c>
      <c r="B89" s="6"/>
    </row>
    <row r="90" spans="1:3" x14ac:dyDescent="0.35">
      <c r="A90" s="5" t="s">
        <v>115</v>
      </c>
      <c r="B90" s="6"/>
    </row>
    <row r="91" spans="1:3" x14ac:dyDescent="0.35">
      <c r="A91" s="5" t="s">
        <v>116</v>
      </c>
      <c r="B91" s="6"/>
    </row>
    <row r="92" spans="1:3" x14ac:dyDescent="0.35">
      <c r="A92" s="5" t="s">
        <v>117</v>
      </c>
      <c r="B92" s="6"/>
    </row>
    <row r="93" spans="1:3" x14ac:dyDescent="0.35">
      <c r="A93" s="5" t="s">
        <v>118</v>
      </c>
      <c r="B93" s="6"/>
    </row>
    <row r="94" spans="1:3" x14ac:dyDescent="0.35">
      <c r="A94" s="5" t="s">
        <v>87</v>
      </c>
      <c r="B94" s="6"/>
    </row>
    <row r="95" spans="1:3" x14ac:dyDescent="0.35">
      <c r="A95" s="5" t="s">
        <v>119</v>
      </c>
      <c r="B95" s="6"/>
    </row>
    <row r="96" spans="1:3" x14ac:dyDescent="0.35">
      <c r="A96" s="5" t="s">
        <v>120</v>
      </c>
      <c r="B96" s="6"/>
    </row>
    <row r="97" spans="1:2" x14ac:dyDescent="0.35">
      <c r="A97" s="5" t="s">
        <v>121</v>
      </c>
      <c r="B97" s="6"/>
    </row>
    <row r="98" spans="1:2" x14ac:dyDescent="0.35">
      <c r="A98" s="5" t="s">
        <v>122</v>
      </c>
      <c r="B98" s="6"/>
    </row>
    <row r="99" spans="1:2" x14ac:dyDescent="0.35">
      <c r="A99" s="5" t="s">
        <v>123</v>
      </c>
      <c r="B99" s="6"/>
    </row>
    <row r="100" spans="1:2" x14ac:dyDescent="0.35">
      <c r="A100" s="5" t="s">
        <v>124</v>
      </c>
      <c r="B100" s="6"/>
    </row>
    <row r="101" spans="1:2" x14ac:dyDescent="0.35">
      <c r="A101" s="5" t="s">
        <v>89</v>
      </c>
      <c r="B101" s="6"/>
    </row>
    <row r="102" spans="1:2" x14ac:dyDescent="0.35">
      <c r="A102" s="5" t="s">
        <v>125</v>
      </c>
      <c r="B102" s="6"/>
    </row>
    <row r="103" spans="1:2" x14ac:dyDescent="0.35">
      <c r="A103" s="5" t="s">
        <v>126</v>
      </c>
      <c r="B103" s="6"/>
    </row>
    <row r="104" spans="1:2" x14ac:dyDescent="0.35">
      <c r="A104" s="5" t="s">
        <v>127</v>
      </c>
      <c r="B104" s="6"/>
    </row>
    <row r="105" spans="1:2" x14ac:dyDescent="0.35">
      <c r="A105" s="5" t="s">
        <v>128</v>
      </c>
      <c r="B105" s="6"/>
    </row>
    <row r="106" spans="1:2" x14ac:dyDescent="0.35">
      <c r="A106" s="5" t="s">
        <v>129</v>
      </c>
      <c r="B106" s="6"/>
    </row>
    <row r="107" spans="1:2" x14ac:dyDescent="0.35">
      <c r="A107" s="5" t="s">
        <v>130</v>
      </c>
      <c r="B107" s="6"/>
    </row>
    <row r="108" spans="1:2" x14ac:dyDescent="0.35">
      <c r="A108" s="5" t="s">
        <v>91</v>
      </c>
      <c r="B108" s="6"/>
    </row>
    <row r="109" spans="1:2" x14ac:dyDescent="0.35">
      <c r="A109" s="5" t="s">
        <v>131</v>
      </c>
      <c r="B109" s="6"/>
    </row>
    <row r="110" spans="1:2" x14ac:dyDescent="0.35">
      <c r="A110" s="5" t="s">
        <v>132</v>
      </c>
      <c r="B110" s="6"/>
    </row>
    <row r="111" spans="1:2" x14ac:dyDescent="0.35">
      <c r="A111" s="5" t="s">
        <v>133</v>
      </c>
      <c r="B111" s="6"/>
    </row>
    <row r="112" spans="1:2" x14ac:dyDescent="0.35">
      <c r="A112" s="5" t="s">
        <v>134</v>
      </c>
      <c r="B112" s="6"/>
    </row>
    <row r="113" spans="1:2" x14ac:dyDescent="0.35">
      <c r="A113" s="5" t="s">
        <v>135</v>
      </c>
      <c r="B113" s="6"/>
    </row>
    <row r="114" spans="1:2" x14ac:dyDescent="0.35">
      <c r="A114" s="5" t="s">
        <v>136</v>
      </c>
      <c r="B114" s="6"/>
    </row>
    <row r="115" spans="1:2" x14ac:dyDescent="0.35">
      <c r="A115" s="5" t="s">
        <v>93</v>
      </c>
      <c r="B115" s="6"/>
    </row>
    <row r="116" spans="1:2" x14ac:dyDescent="0.35">
      <c r="A116" s="5" t="s">
        <v>137</v>
      </c>
      <c r="B116" s="6"/>
    </row>
    <row r="117" spans="1:2" x14ac:dyDescent="0.35">
      <c r="A117" s="5" t="s">
        <v>138</v>
      </c>
      <c r="B117" s="6"/>
    </row>
    <row r="118" spans="1:2" x14ac:dyDescent="0.35">
      <c r="A118" s="5" t="s">
        <v>139</v>
      </c>
      <c r="B118" s="6"/>
    </row>
    <row r="119" spans="1:2" x14ac:dyDescent="0.35">
      <c r="A119" s="5" t="s">
        <v>140</v>
      </c>
      <c r="B119" s="6"/>
    </row>
    <row r="120" spans="1:2" x14ac:dyDescent="0.35">
      <c r="A120" s="5" t="s">
        <v>141</v>
      </c>
      <c r="B120" s="6"/>
    </row>
    <row r="121" spans="1:2" x14ac:dyDescent="0.35">
      <c r="A121" s="5" t="s">
        <v>142</v>
      </c>
      <c r="B121" s="6"/>
    </row>
    <row r="122" spans="1:2" x14ac:dyDescent="0.35">
      <c r="A122" s="5" t="s">
        <v>95</v>
      </c>
      <c r="B122" s="6"/>
    </row>
    <row r="123" spans="1:2" x14ac:dyDescent="0.35">
      <c r="A123" s="5" t="s">
        <v>143</v>
      </c>
      <c r="B123" s="6"/>
    </row>
    <row r="124" spans="1:2" x14ac:dyDescent="0.35">
      <c r="A124" s="5" t="s">
        <v>144</v>
      </c>
      <c r="B124" s="6"/>
    </row>
    <row r="125" spans="1:2" x14ac:dyDescent="0.35">
      <c r="A125" s="5" t="s">
        <v>145</v>
      </c>
      <c r="B125" s="6"/>
    </row>
    <row r="126" spans="1:2" x14ac:dyDescent="0.35">
      <c r="A126" s="5" t="s">
        <v>146</v>
      </c>
      <c r="B126" s="6"/>
    </row>
    <row r="127" spans="1:2" x14ac:dyDescent="0.35">
      <c r="A127" s="5" t="s">
        <v>147</v>
      </c>
      <c r="B127" s="6"/>
    </row>
    <row r="128" spans="1:2" x14ac:dyDescent="0.35">
      <c r="A128" s="5" t="s">
        <v>148</v>
      </c>
      <c r="B128" s="6"/>
    </row>
    <row r="129" spans="1:2" x14ac:dyDescent="0.35">
      <c r="A129" s="5" t="s">
        <v>97</v>
      </c>
      <c r="B129" s="6"/>
    </row>
    <row r="130" spans="1:2" x14ac:dyDescent="0.35">
      <c r="A130" s="5" t="s">
        <v>149</v>
      </c>
      <c r="B130" s="6"/>
    </row>
    <row r="131" spans="1:2" x14ac:dyDescent="0.35">
      <c r="A131" s="5" t="s">
        <v>150</v>
      </c>
      <c r="B131" s="6"/>
    </row>
    <row r="132" spans="1:2" x14ac:dyDescent="0.35">
      <c r="A132" s="5" t="s">
        <v>151</v>
      </c>
      <c r="B132" s="6"/>
    </row>
    <row r="133" spans="1:2" x14ac:dyDescent="0.35">
      <c r="A133" s="5" t="s">
        <v>152</v>
      </c>
      <c r="B133" s="6"/>
    </row>
    <row r="134" spans="1:2" x14ac:dyDescent="0.35">
      <c r="A134" s="5" t="s">
        <v>153</v>
      </c>
      <c r="B134" s="6"/>
    </row>
    <row r="135" spans="1:2" x14ac:dyDescent="0.35">
      <c r="A135" s="5" t="s">
        <v>154</v>
      </c>
      <c r="B135" s="6"/>
    </row>
    <row r="136" spans="1:2" x14ac:dyDescent="0.35">
      <c r="A136" s="5" t="s">
        <v>99</v>
      </c>
      <c r="B136" s="6"/>
    </row>
    <row r="137" spans="1:2" x14ac:dyDescent="0.35">
      <c r="A137" s="5" t="s">
        <v>155</v>
      </c>
      <c r="B137" s="6"/>
    </row>
    <row r="138" spans="1:2" x14ac:dyDescent="0.35">
      <c r="A138" s="5" t="s">
        <v>156</v>
      </c>
      <c r="B138" s="6"/>
    </row>
    <row r="139" spans="1:2" x14ac:dyDescent="0.35">
      <c r="A139" s="5" t="s">
        <v>157</v>
      </c>
      <c r="B139" s="6"/>
    </row>
    <row r="140" spans="1:2" x14ac:dyDescent="0.35">
      <c r="A140" s="5" t="s">
        <v>158</v>
      </c>
      <c r="B140" s="6"/>
    </row>
    <row r="141" spans="1:2" x14ac:dyDescent="0.35">
      <c r="A141" s="5" t="s">
        <v>159</v>
      </c>
      <c r="B141" s="6"/>
    </row>
    <row r="142" spans="1:2" x14ac:dyDescent="0.35">
      <c r="A142" s="5" t="s">
        <v>160</v>
      </c>
      <c r="B142" s="6"/>
    </row>
    <row r="143" spans="1:2" x14ac:dyDescent="0.35">
      <c r="A143" s="5" t="s">
        <v>100</v>
      </c>
      <c r="B143" s="6"/>
    </row>
    <row r="144" spans="1:2" x14ac:dyDescent="0.35">
      <c r="A144" s="5" t="s">
        <v>161</v>
      </c>
      <c r="B144" s="6"/>
    </row>
    <row r="145" spans="1:2" x14ac:dyDescent="0.35">
      <c r="A145" s="5" t="s">
        <v>162</v>
      </c>
      <c r="B145" s="6"/>
    </row>
    <row r="146" spans="1:2" x14ac:dyDescent="0.35">
      <c r="A146" s="5" t="s">
        <v>163</v>
      </c>
      <c r="B146" s="6"/>
    </row>
    <row r="147" spans="1:2" x14ac:dyDescent="0.35">
      <c r="A147" s="5" t="s">
        <v>164</v>
      </c>
      <c r="B147" s="6"/>
    </row>
    <row r="148" spans="1:2" x14ac:dyDescent="0.35">
      <c r="A148" s="5" t="s">
        <v>165</v>
      </c>
      <c r="B148" s="6"/>
    </row>
    <row r="149" spans="1:2" x14ac:dyDescent="0.35">
      <c r="A149" s="5" t="s">
        <v>166</v>
      </c>
      <c r="B149" s="6"/>
    </row>
    <row r="150" spans="1:2" x14ac:dyDescent="0.35">
      <c r="A150" s="5" t="s">
        <v>102</v>
      </c>
      <c r="B150" s="6"/>
    </row>
    <row r="151" spans="1:2" x14ac:dyDescent="0.35">
      <c r="A151" s="5" t="s">
        <v>167</v>
      </c>
      <c r="B151" s="6"/>
    </row>
    <row r="152" spans="1:2" x14ac:dyDescent="0.35">
      <c r="A152" s="5" t="s">
        <v>168</v>
      </c>
      <c r="B152" s="6"/>
    </row>
    <row r="153" spans="1:2" x14ac:dyDescent="0.35">
      <c r="A153" s="5" t="s">
        <v>169</v>
      </c>
      <c r="B153" s="6"/>
    </row>
    <row r="154" spans="1:2" x14ac:dyDescent="0.35">
      <c r="A154" s="5" t="s">
        <v>170</v>
      </c>
      <c r="B154" s="6"/>
    </row>
    <row r="155" spans="1:2" x14ac:dyDescent="0.35">
      <c r="A155" s="5" t="s">
        <v>171</v>
      </c>
      <c r="B155" s="6"/>
    </row>
    <row r="156" spans="1:2" x14ac:dyDescent="0.35">
      <c r="A156" s="5" t="s">
        <v>172</v>
      </c>
      <c r="B156" s="6"/>
    </row>
    <row r="157" spans="1:2" x14ac:dyDescent="0.35">
      <c r="A157" s="5" t="s">
        <v>104</v>
      </c>
      <c r="B157" s="6"/>
    </row>
    <row r="158" spans="1:2" x14ac:dyDescent="0.35">
      <c r="A158" s="5" t="s">
        <v>173</v>
      </c>
      <c r="B158" s="6"/>
    </row>
    <row r="159" spans="1:2" x14ac:dyDescent="0.35">
      <c r="A159" s="5" t="s">
        <v>174</v>
      </c>
      <c r="B159" s="6"/>
    </row>
    <row r="160" spans="1:2" x14ac:dyDescent="0.35">
      <c r="A160" s="5" t="s">
        <v>175</v>
      </c>
      <c r="B160" s="6"/>
    </row>
    <row r="161" spans="1:2" x14ac:dyDescent="0.35">
      <c r="A161" s="5" t="s">
        <v>176</v>
      </c>
      <c r="B161" s="6"/>
    </row>
    <row r="162" spans="1:2" x14ac:dyDescent="0.35">
      <c r="A162" s="5" t="s">
        <v>177</v>
      </c>
      <c r="B162" s="6"/>
    </row>
    <row r="163" spans="1:2" x14ac:dyDescent="0.35">
      <c r="A163" s="5" t="s">
        <v>178</v>
      </c>
      <c r="B163" s="6"/>
    </row>
    <row r="164" spans="1:2" x14ac:dyDescent="0.35">
      <c r="A164" s="5" t="s">
        <v>106</v>
      </c>
      <c r="B164" s="6"/>
    </row>
    <row r="165" spans="1:2" x14ac:dyDescent="0.35">
      <c r="A165" s="5" t="s">
        <v>179</v>
      </c>
      <c r="B165" s="6"/>
    </row>
    <row r="166" spans="1:2" x14ac:dyDescent="0.35">
      <c r="A166" s="5" t="s">
        <v>180</v>
      </c>
      <c r="B166" s="6"/>
    </row>
    <row r="167" spans="1:2" x14ac:dyDescent="0.35">
      <c r="A167" s="5" t="s">
        <v>181</v>
      </c>
      <c r="B167" s="6"/>
    </row>
    <row r="168" spans="1:2" x14ac:dyDescent="0.35">
      <c r="A168" s="5" t="s">
        <v>182</v>
      </c>
      <c r="B168" s="6"/>
    </row>
    <row r="169" spans="1:2" x14ac:dyDescent="0.35">
      <c r="A169" s="5" t="s">
        <v>183</v>
      </c>
      <c r="B169" s="6"/>
    </row>
    <row r="170" spans="1:2" x14ac:dyDescent="0.35">
      <c r="A170" s="5" t="s">
        <v>184</v>
      </c>
      <c r="B170" s="6"/>
    </row>
    <row r="171" spans="1:2" x14ac:dyDescent="0.35">
      <c r="A171" s="5" t="s">
        <v>108</v>
      </c>
      <c r="B171" s="6"/>
    </row>
    <row r="172" spans="1:2" x14ac:dyDescent="0.35">
      <c r="A172" s="5" t="s">
        <v>185</v>
      </c>
      <c r="B172" s="6"/>
    </row>
    <row r="173" spans="1:2" x14ac:dyDescent="0.35">
      <c r="A173" s="5" t="s">
        <v>186</v>
      </c>
      <c r="B173" s="6"/>
    </row>
    <row r="174" spans="1:2" x14ac:dyDescent="0.35">
      <c r="A174" s="5" t="s">
        <v>187</v>
      </c>
      <c r="B174" s="6"/>
    </row>
    <row r="175" spans="1:2" x14ac:dyDescent="0.35">
      <c r="A175" s="5" t="s">
        <v>188</v>
      </c>
      <c r="B175" s="6"/>
    </row>
    <row r="176" spans="1:2" x14ac:dyDescent="0.35">
      <c r="A176" s="5" t="s">
        <v>189</v>
      </c>
      <c r="B176" s="6"/>
    </row>
    <row r="177" spans="1:2" x14ac:dyDescent="0.35">
      <c r="A177" s="5" t="s">
        <v>190</v>
      </c>
      <c r="B177" s="6"/>
    </row>
    <row r="178" spans="1:2" x14ac:dyDescent="0.35">
      <c r="A178" s="5" t="s">
        <v>110</v>
      </c>
      <c r="B178" s="6"/>
    </row>
    <row r="179" spans="1:2" x14ac:dyDescent="0.35">
      <c r="A179" s="5" t="s">
        <v>191</v>
      </c>
      <c r="B179" s="6"/>
    </row>
    <row r="180" spans="1:2" x14ac:dyDescent="0.35">
      <c r="A180" s="5" t="s">
        <v>192</v>
      </c>
      <c r="B180" s="6"/>
    </row>
    <row r="181" spans="1:2" x14ac:dyDescent="0.35">
      <c r="A181" s="5" t="s">
        <v>193</v>
      </c>
      <c r="B181" s="6"/>
    </row>
    <row r="182" spans="1:2" x14ac:dyDescent="0.35">
      <c r="A182" s="5" t="s">
        <v>194</v>
      </c>
      <c r="B182" s="6"/>
    </row>
    <row r="183" spans="1:2" x14ac:dyDescent="0.35">
      <c r="A183" s="5" t="s">
        <v>195</v>
      </c>
      <c r="B183" s="6"/>
    </row>
    <row r="184" spans="1:2" x14ac:dyDescent="0.35">
      <c r="A184" s="5" t="s">
        <v>196</v>
      </c>
      <c r="B184" s="6"/>
    </row>
    <row r="185" spans="1:2" x14ac:dyDescent="0.35">
      <c r="A185" s="5" t="s">
        <v>112</v>
      </c>
      <c r="B185" s="6"/>
    </row>
    <row r="186" spans="1:2" x14ac:dyDescent="0.35">
      <c r="A186" s="5" t="s">
        <v>197</v>
      </c>
      <c r="B186" s="6"/>
    </row>
    <row r="187" spans="1:2" x14ac:dyDescent="0.35">
      <c r="A187" s="10"/>
      <c r="B187" s="6"/>
    </row>
    <row r="188" spans="1:2" x14ac:dyDescent="0.35">
      <c r="A188" s="10"/>
      <c r="B188" s="6"/>
    </row>
    <row r="189" spans="1:2" x14ac:dyDescent="0.35">
      <c r="A189" s="10"/>
      <c r="B189" s="6"/>
    </row>
    <row r="190" spans="1:2" x14ac:dyDescent="0.35">
      <c r="A190" s="10"/>
      <c r="B190" s="6"/>
    </row>
    <row r="191" spans="1:2" x14ac:dyDescent="0.35">
      <c r="A191" s="10"/>
      <c r="B191" s="6"/>
    </row>
    <row r="192" spans="1:2" x14ac:dyDescent="0.35">
      <c r="A192" s="10"/>
      <c r="B192" s="6"/>
    </row>
    <row r="193" spans="1:2" x14ac:dyDescent="0.35">
      <c r="A193" s="10"/>
      <c r="B193" s="6"/>
    </row>
    <row r="194" spans="1:2" x14ac:dyDescent="0.35">
      <c r="A194" s="10"/>
      <c r="B194" s="6"/>
    </row>
    <row r="195" spans="1:2" x14ac:dyDescent="0.35">
      <c r="A195" s="10"/>
      <c r="B195" s="6"/>
    </row>
    <row r="196" spans="1:2" x14ac:dyDescent="0.35">
      <c r="A196" s="10"/>
      <c r="B196" s="6"/>
    </row>
    <row r="197" spans="1:2" x14ac:dyDescent="0.35">
      <c r="A197" s="10"/>
      <c r="B197" s="6"/>
    </row>
    <row r="198" spans="1:2" x14ac:dyDescent="0.35">
      <c r="A198" s="10"/>
      <c r="B198" s="6"/>
    </row>
    <row r="199" spans="1:2" x14ac:dyDescent="0.35">
      <c r="A199" s="10"/>
      <c r="B199" s="6"/>
    </row>
    <row r="200" spans="1:2" x14ac:dyDescent="0.35">
      <c r="A200" s="10"/>
      <c r="B200" s="6"/>
    </row>
    <row r="201" spans="1:2" x14ac:dyDescent="0.35">
      <c r="A201" s="10"/>
      <c r="B201" s="6"/>
    </row>
    <row r="202" spans="1:2" x14ac:dyDescent="0.35">
      <c r="A202" s="10"/>
      <c r="B202" s="6"/>
    </row>
    <row r="203" spans="1:2" x14ac:dyDescent="0.35">
      <c r="A203" s="10"/>
      <c r="B203" s="6"/>
    </row>
    <row r="204" spans="1:2" x14ac:dyDescent="0.35">
      <c r="A204" s="10"/>
      <c r="B204" s="6"/>
    </row>
    <row r="205" spans="1:2" x14ac:dyDescent="0.35">
      <c r="A205" s="10"/>
      <c r="B205" s="6"/>
    </row>
    <row r="206" spans="1:2" x14ac:dyDescent="0.35">
      <c r="A206" s="10"/>
      <c r="B206" s="6"/>
    </row>
    <row r="207" spans="1:2" x14ac:dyDescent="0.35">
      <c r="A207" s="10"/>
      <c r="B207" s="6"/>
    </row>
    <row r="208" spans="1:2" x14ac:dyDescent="0.35">
      <c r="A208" s="10"/>
      <c r="B208" s="6"/>
    </row>
    <row r="209" spans="1:2" x14ac:dyDescent="0.35">
      <c r="A209" s="10"/>
      <c r="B209" s="6"/>
    </row>
    <row r="210" spans="1:2" x14ac:dyDescent="0.35">
      <c r="A210" s="10"/>
      <c r="B210" s="6"/>
    </row>
    <row r="211" spans="1:2" x14ac:dyDescent="0.35">
      <c r="A211" s="10"/>
      <c r="B211" s="6"/>
    </row>
    <row r="212" spans="1:2" x14ac:dyDescent="0.35">
      <c r="A212" s="10"/>
      <c r="B212" s="6"/>
    </row>
    <row r="213" spans="1:2" x14ac:dyDescent="0.35">
      <c r="A213" s="10"/>
      <c r="B213" s="6"/>
    </row>
    <row r="214" spans="1:2" x14ac:dyDescent="0.35">
      <c r="A214" s="10"/>
      <c r="B214" s="6"/>
    </row>
    <row r="215" spans="1:2" x14ac:dyDescent="0.35">
      <c r="A215" s="10"/>
      <c r="B215" s="6"/>
    </row>
    <row r="216" spans="1:2" x14ac:dyDescent="0.35">
      <c r="A216" s="10"/>
      <c r="B216" s="6"/>
    </row>
    <row r="217" spans="1:2" x14ac:dyDescent="0.35">
      <c r="A217" s="10"/>
      <c r="B217" s="6"/>
    </row>
    <row r="218" spans="1:2" x14ac:dyDescent="0.35">
      <c r="A218" s="10"/>
      <c r="B218" s="6"/>
    </row>
    <row r="219" spans="1:2" x14ac:dyDescent="0.35">
      <c r="A219" s="10"/>
      <c r="B219" s="6"/>
    </row>
    <row r="220" spans="1:2" x14ac:dyDescent="0.35">
      <c r="A220" s="10"/>
      <c r="B220" s="6"/>
    </row>
    <row r="221" spans="1:2" x14ac:dyDescent="0.35">
      <c r="A221" s="10"/>
      <c r="B221" s="6"/>
    </row>
    <row r="222" spans="1:2" x14ac:dyDescent="0.35">
      <c r="A222" s="10"/>
      <c r="B222" s="6"/>
    </row>
    <row r="223" spans="1:2" x14ac:dyDescent="0.35">
      <c r="A223" s="10"/>
      <c r="B223" s="6"/>
    </row>
    <row r="224" spans="1:2" x14ac:dyDescent="0.35">
      <c r="A224" s="10"/>
      <c r="B224" s="6"/>
    </row>
    <row r="225" spans="1:2" x14ac:dyDescent="0.35">
      <c r="A225" s="10"/>
      <c r="B225" s="6"/>
    </row>
    <row r="226" spans="1:2" x14ac:dyDescent="0.35">
      <c r="A226" s="10"/>
      <c r="B226" s="6"/>
    </row>
    <row r="227" spans="1:2" x14ac:dyDescent="0.35">
      <c r="A227" s="10"/>
      <c r="B227" s="6"/>
    </row>
    <row r="228" spans="1:2" x14ac:dyDescent="0.35">
      <c r="A228" s="10"/>
      <c r="B228" s="6"/>
    </row>
    <row r="229" spans="1:2" x14ac:dyDescent="0.35">
      <c r="A229" s="10"/>
      <c r="B229" s="6"/>
    </row>
    <row r="230" spans="1:2" x14ac:dyDescent="0.35">
      <c r="A230" s="10"/>
      <c r="B230" s="6"/>
    </row>
    <row r="231" spans="1:2" x14ac:dyDescent="0.35">
      <c r="A231" s="10"/>
      <c r="B231" s="6"/>
    </row>
    <row r="232" spans="1:2" x14ac:dyDescent="0.35">
      <c r="A232" s="10"/>
      <c r="B232" s="6"/>
    </row>
    <row r="233" spans="1:2" x14ac:dyDescent="0.35">
      <c r="A233" s="10"/>
      <c r="B233" s="6"/>
    </row>
    <row r="234" spans="1:2" x14ac:dyDescent="0.35">
      <c r="A234" s="10"/>
      <c r="B234" s="6"/>
    </row>
    <row r="235" spans="1:2" x14ac:dyDescent="0.35">
      <c r="A235" s="10"/>
      <c r="B235" s="6"/>
    </row>
    <row r="236" spans="1:2" x14ac:dyDescent="0.35">
      <c r="A236" s="10"/>
      <c r="B236" s="6"/>
    </row>
    <row r="237" spans="1:2" x14ac:dyDescent="0.35">
      <c r="A237" s="10"/>
      <c r="B237" s="6"/>
    </row>
    <row r="238" spans="1:2" x14ac:dyDescent="0.35">
      <c r="A238" s="10"/>
      <c r="B238" s="6"/>
    </row>
    <row r="239" spans="1:2" x14ac:dyDescent="0.35">
      <c r="A239" s="10"/>
      <c r="B239" s="6"/>
    </row>
    <row r="240" spans="1:2" x14ac:dyDescent="0.35">
      <c r="A240" s="10"/>
      <c r="B240" s="6"/>
    </row>
    <row r="241" spans="1:2" x14ac:dyDescent="0.35">
      <c r="A241" s="10"/>
      <c r="B241" s="6"/>
    </row>
    <row r="242" spans="1:2" x14ac:dyDescent="0.35">
      <c r="A242" s="10"/>
      <c r="B242" s="6"/>
    </row>
    <row r="243" spans="1:2" x14ac:dyDescent="0.35">
      <c r="A243" s="10"/>
      <c r="B243" s="6"/>
    </row>
    <row r="244" spans="1:2" x14ac:dyDescent="0.35">
      <c r="A244" s="10"/>
      <c r="B244" s="6"/>
    </row>
    <row r="245" spans="1:2" x14ac:dyDescent="0.35">
      <c r="A245" s="10"/>
      <c r="B245" s="6"/>
    </row>
    <row r="246" spans="1:2" x14ac:dyDescent="0.35">
      <c r="A246" s="10"/>
      <c r="B246" s="6"/>
    </row>
    <row r="247" spans="1:2" x14ac:dyDescent="0.35">
      <c r="A247" s="10"/>
      <c r="B247" s="6"/>
    </row>
    <row r="248" spans="1:2" x14ac:dyDescent="0.35">
      <c r="A248" s="10"/>
      <c r="B248" s="6"/>
    </row>
    <row r="249" spans="1:2" x14ac:dyDescent="0.35">
      <c r="A249" s="10"/>
      <c r="B249" s="6"/>
    </row>
    <row r="250" spans="1:2" x14ac:dyDescent="0.35">
      <c r="A250" s="10"/>
      <c r="B250" s="6"/>
    </row>
    <row r="251" spans="1:2" x14ac:dyDescent="0.35">
      <c r="A251" s="10"/>
      <c r="B251" s="6"/>
    </row>
    <row r="252" spans="1:2" x14ac:dyDescent="0.35">
      <c r="A252" s="10"/>
      <c r="B252" s="6"/>
    </row>
    <row r="253" spans="1:2" x14ac:dyDescent="0.35">
      <c r="A253" s="10"/>
      <c r="B253" s="6"/>
    </row>
    <row r="254" spans="1:2" x14ac:dyDescent="0.35">
      <c r="A254" s="10"/>
      <c r="B254" s="6"/>
    </row>
    <row r="255" spans="1:2" x14ac:dyDescent="0.35">
      <c r="A255" s="10"/>
      <c r="B255" s="6"/>
    </row>
    <row r="256" spans="1:2" x14ac:dyDescent="0.35">
      <c r="A256" s="10"/>
      <c r="B256" s="6"/>
    </row>
    <row r="257" spans="1:2" x14ac:dyDescent="0.35">
      <c r="A257" s="10"/>
      <c r="B257" s="6"/>
    </row>
    <row r="258" spans="1:2" x14ac:dyDescent="0.35">
      <c r="A258" s="10"/>
      <c r="B258" s="6"/>
    </row>
    <row r="259" spans="1:2" x14ac:dyDescent="0.35">
      <c r="A259" s="10"/>
      <c r="B259" s="6"/>
    </row>
    <row r="260" spans="1:2" x14ac:dyDescent="0.35">
      <c r="A260" s="10"/>
      <c r="B260" s="6"/>
    </row>
    <row r="261" spans="1:2" x14ac:dyDescent="0.35">
      <c r="A261" s="10"/>
      <c r="B261" s="6"/>
    </row>
    <row r="262" spans="1:2" x14ac:dyDescent="0.35">
      <c r="A262" s="10"/>
      <c r="B262" s="6"/>
    </row>
    <row r="263" spans="1:2" x14ac:dyDescent="0.35">
      <c r="A263" s="10"/>
      <c r="B263" s="6"/>
    </row>
    <row r="264" spans="1:2" x14ac:dyDescent="0.35">
      <c r="A264" s="10"/>
      <c r="B264" s="6"/>
    </row>
    <row r="265" spans="1:2" x14ac:dyDescent="0.35">
      <c r="A265" s="10"/>
      <c r="B265" s="6"/>
    </row>
    <row r="266" spans="1:2" x14ac:dyDescent="0.35">
      <c r="A266" s="10"/>
      <c r="B266" s="6"/>
    </row>
    <row r="267" spans="1:2" x14ac:dyDescent="0.35">
      <c r="A267" s="10"/>
      <c r="B267" s="6"/>
    </row>
    <row r="268" spans="1:2" x14ac:dyDescent="0.35">
      <c r="A268" s="10"/>
      <c r="B268" s="6"/>
    </row>
    <row r="269" spans="1:2" x14ac:dyDescent="0.35">
      <c r="A269" s="10"/>
      <c r="B269" s="6"/>
    </row>
    <row r="270" spans="1:2" x14ac:dyDescent="0.35">
      <c r="A270" s="10"/>
      <c r="B270" s="6"/>
    </row>
    <row r="271" spans="1:2" x14ac:dyDescent="0.35">
      <c r="A271" s="10"/>
      <c r="B271" s="6"/>
    </row>
    <row r="272" spans="1:2" x14ac:dyDescent="0.35">
      <c r="A272" s="10"/>
      <c r="B272" s="6"/>
    </row>
    <row r="273" spans="1:2" x14ac:dyDescent="0.35">
      <c r="A273" s="10"/>
      <c r="B273" s="6"/>
    </row>
    <row r="274" spans="1:2" x14ac:dyDescent="0.35">
      <c r="A274" s="10"/>
      <c r="B274" s="6"/>
    </row>
    <row r="275" spans="1:2" x14ac:dyDescent="0.35">
      <c r="A275" s="10"/>
      <c r="B275" s="6"/>
    </row>
    <row r="276" spans="1:2" x14ac:dyDescent="0.35">
      <c r="A276" s="10"/>
      <c r="B276" s="6"/>
    </row>
    <row r="277" spans="1:2" x14ac:dyDescent="0.35">
      <c r="A277" s="10"/>
      <c r="B277" s="6"/>
    </row>
    <row r="278" spans="1:2" x14ac:dyDescent="0.35">
      <c r="A278" s="10"/>
      <c r="B278" s="6"/>
    </row>
    <row r="279" spans="1:2" x14ac:dyDescent="0.35">
      <c r="A279" s="10"/>
      <c r="B279" s="6"/>
    </row>
    <row r="280" spans="1:2" x14ac:dyDescent="0.35">
      <c r="A280" s="10"/>
      <c r="B280" s="6"/>
    </row>
    <row r="281" spans="1:2" x14ac:dyDescent="0.35">
      <c r="A281" s="10"/>
      <c r="B281" s="6"/>
    </row>
    <row r="282" spans="1:2" x14ac:dyDescent="0.35">
      <c r="A282" s="10"/>
      <c r="B282" s="6"/>
    </row>
    <row r="283" spans="1:2" x14ac:dyDescent="0.35">
      <c r="A283" s="10"/>
      <c r="B283" s="6"/>
    </row>
    <row r="284" spans="1:2" x14ac:dyDescent="0.35">
      <c r="A284" s="10"/>
      <c r="B284" s="6"/>
    </row>
    <row r="285" spans="1:2" x14ac:dyDescent="0.35">
      <c r="A285" s="10"/>
      <c r="B285" s="6"/>
    </row>
    <row r="286" spans="1:2" x14ac:dyDescent="0.35">
      <c r="A286" s="10"/>
      <c r="B286" s="6"/>
    </row>
    <row r="287" spans="1:2" x14ac:dyDescent="0.35">
      <c r="A287" s="10"/>
      <c r="B287" s="6"/>
    </row>
    <row r="288" spans="1:2" x14ac:dyDescent="0.35">
      <c r="A288" s="10"/>
      <c r="B288" s="6"/>
    </row>
    <row r="289" spans="1:2" x14ac:dyDescent="0.35">
      <c r="A289" s="10"/>
      <c r="B289" s="6"/>
    </row>
    <row r="290" spans="1:2" x14ac:dyDescent="0.35">
      <c r="A290" s="10"/>
      <c r="B290" s="6"/>
    </row>
    <row r="291" spans="1:2" x14ac:dyDescent="0.35">
      <c r="A291" s="10"/>
      <c r="B291" s="6"/>
    </row>
    <row r="292" spans="1:2" x14ac:dyDescent="0.35">
      <c r="A292" s="10"/>
      <c r="B292" s="6"/>
    </row>
    <row r="293" spans="1:2" x14ac:dyDescent="0.35">
      <c r="A293" s="10"/>
      <c r="B293" s="6"/>
    </row>
    <row r="294" spans="1:2" x14ac:dyDescent="0.35">
      <c r="A294" s="10"/>
      <c r="B294" s="6"/>
    </row>
    <row r="295" spans="1:2" x14ac:dyDescent="0.35">
      <c r="A295" s="10"/>
      <c r="B295" s="6"/>
    </row>
    <row r="296" spans="1:2" x14ac:dyDescent="0.35">
      <c r="A296" s="10"/>
      <c r="B296" s="6"/>
    </row>
    <row r="297" spans="1:2" x14ac:dyDescent="0.35">
      <c r="A297" s="10"/>
      <c r="B297" s="6"/>
    </row>
    <row r="298" spans="1:2" x14ac:dyDescent="0.35">
      <c r="A298" s="10"/>
      <c r="B298" s="6"/>
    </row>
    <row r="299" spans="1:2" x14ac:dyDescent="0.35">
      <c r="A299" s="10"/>
      <c r="B299" s="6"/>
    </row>
    <row r="300" spans="1:2" x14ac:dyDescent="0.35">
      <c r="A300" s="10"/>
      <c r="B300" s="6"/>
    </row>
    <row r="301" spans="1:2" x14ac:dyDescent="0.35">
      <c r="A301" s="10"/>
      <c r="B301" s="6"/>
    </row>
    <row r="302" spans="1:2" x14ac:dyDescent="0.35">
      <c r="A302" s="10"/>
      <c r="B302" s="6"/>
    </row>
    <row r="303" spans="1:2" x14ac:dyDescent="0.35">
      <c r="A303" s="10"/>
      <c r="B303" s="6"/>
    </row>
    <row r="304" spans="1:2" x14ac:dyDescent="0.35">
      <c r="A304" s="10"/>
      <c r="B304" s="6"/>
    </row>
    <row r="305" spans="1:2" x14ac:dyDescent="0.35">
      <c r="A305" s="10"/>
      <c r="B305" s="6"/>
    </row>
    <row r="306" spans="1:2" x14ac:dyDescent="0.35">
      <c r="A306" s="10"/>
      <c r="B306" s="6"/>
    </row>
    <row r="307" spans="1:2" x14ac:dyDescent="0.35">
      <c r="A307" s="10"/>
      <c r="B307" s="6"/>
    </row>
    <row r="308" spans="1:2" x14ac:dyDescent="0.35">
      <c r="A308" s="10"/>
      <c r="B308" s="6"/>
    </row>
    <row r="309" spans="1:2" x14ac:dyDescent="0.35">
      <c r="A309" s="10"/>
      <c r="B309" s="6"/>
    </row>
    <row r="310" spans="1:2" x14ac:dyDescent="0.35">
      <c r="A310" s="10"/>
      <c r="B310" s="6"/>
    </row>
    <row r="311" spans="1:2" x14ac:dyDescent="0.35">
      <c r="A311" s="10"/>
      <c r="B311" s="6"/>
    </row>
    <row r="312" spans="1:2" x14ac:dyDescent="0.35">
      <c r="A312" s="10"/>
      <c r="B312" s="6"/>
    </row>
    <row r="313" spans="1:2" x14ac:dyDescent="0.35">
      <c r="A313" s="10"/>
      <c r="B313" s="6"/>
    </row>
    <row r="314" spans="1:2" x14ac:dyDescent="0.35">
      <c r="A314" s="10"/>
      <c r="B314" s="6"/>
    </row>
    <row r="315" spans="1:2" x14ac:dyDescent="0.35">
      <c r="A315" s="10"/>
      <c r="B315" s="6"/>
    </row>
    <row r="316" spans="1:2" x14ac:dyDescent="0.35">
      <c r="A316" s="10"/>
      <c r="B316" s="6"/>
    </row>
    <row r="317" spans="1:2" x14ac:dyDescent="0.35">
      <c r="A317" s="10"/>
      <c r="B317" s="6"/>
    </row>
    <row r="318" spans="1:2" x14ac:dyDescent="0.35">
      <c r="A318" s="10"/>
      <c r="B318" s="6"/>
    </row>
    <row r="319" spans="1:2" x14ac:dyDescent="0.35">
      <c r="A319" s="10"/>
      <c r="B319" s="6"/>
    </row>
    <row r="320" spans="1:2" x14ac:dyDescent="0.35">
      <c r="A320" s="10"/>
      <c r="B320" s="6"/>
    </row>
    <row r="321" spans="1:2" x14ac:dyDescent="0.35">
      <c r="A321" s="10"/>
      <c r="B321" s="6"/>
    </row>
    <row r="322" spans="1:2" x14ac:dyDescent="0.35">
      <c r="A322" s="10"/>
      <c r="B322" s="6"/>
    </row>
    <row r="323" spans="1:2" x14ac:dyDescent="0.35">
      <c r="A323" s="10"/>
      <c r="B323" s="6"/>
    </row>
    <row r="324" spans="1:2" x14ac:dyDescent="0.35">
      <c r="A324" s="10"/>
      <c r="B324" s="6"/>
    </row>
    <row r="325" spans="1:2" x14ac:dyDescent="0.35">
      <c r="A325" s="10"/>
      <c r="B325" s="6"/>
    </row>
    <row r="326" spans="1:2" x14ac:dyDescent="0.35">
      <c r="A326" s="10"/>
      <c r="B326" s="6"/>
    </row>
    <row r="327" spans="1:2" x14ac:dyDescent="0.35">
      <c r="A327" s="10"/>
      <c r="B327" s="6"/>
    </row>
    <row r="328" spans="1:2" x14ac:dyDescent="0.35">
      <c r="A328" s="10"/>
      <c r="B328" s="6"/>
    </row>
    <row r="329" spans="1:2" x14ac:dyDescent="0.35">
      <c r="A329" s="10"/>
      <c r="B329" s="6"/>
    </row>
    <row r="330" spans="1:2" x14ac:dyDescent="0.35">
      <c r="A330" s="10"/>
      <c r="B330" s="6"/>
    </row>
    <row r="331" spans="1:2" x14ac:dyDescent="0.35">
      <c r="A331" s="10"/>
      <c r="B331" s="6"/>
    </row>
    <row r="332" spans="1:2" x14ac:dyDescent="0.35">
      <c r="A332" s="10"/>
      <c r="B332" s="6"/>
    </row>
    <row r="333" spans="1:2" x14ac:dyDescent="0.35">
      <c r="A333" s="10"/>
      <c r="B333" s="6"/>
    </row>
    <row r="334" spans="1:2" x14ac:dyDescent="0.35">
      <c r="A334" s="10"/>
      <c r="B334" s="6"/>
    </row>
    <row r="335" spans="1:2" x14ac:dyDescent="0.35">
      <c r="A335" s="10"/>
      <c r="B335" s="6"/>
    </row>
    <row r="336" spans="1:2" x14ac:dyDescent="0.35">
      <c r="A336" s="10"/>
      <c r="B336" s="6"/>
    </row>
    <row r="337" spans="1:2" x14ac:dyDescent="0.35">
      <c r="A337" s="10"/>
      <c r="B337" s="6"/>
    </row>
    <row r="338" spans="1:2" x14ac:dyDescent="0.35">
      <c r="A338" s="10"/>
      <c r="B338" s="6"/>
    </row>
    <row r="339" spans="1:2" x14ac:dyDescent="0.35">
      <c r="A339" s="10"/>
      <c r="B339" s="6"/>
    </row>
    <row r="340" spans="1:2" x14ac:dyDescent="0.35">
      <c r="A340" s="10"/>
      <c r="B340" s="6"/>
    </row>
    <row r="341" spans="1:2" x14ac:dyDescent="0.35">
      <c r="A341" s="10"/>
      <c r="B341" s="6"/>
    </row>
    <row r="342" spans="1:2" x14ac:dyDescent="0.35">
      <c r="A342" s="10"/>
      <c r="B342" s="6"/>
    </row>
    <row r="343" spans="1:2" x14ac:dyDescent="0.35">
      <c r="A343" s="10"/>
      <c r="B343" s="6"/>
    </row>
    <row r="344" spans="1:2" x14ac:dyDescent="0.35">
      <c r="A344" s="10"/>
      <c r="B344" s="6"/>
    </row>
    <row r="345" spans="1:2" x14ac:dyDescent="0.35">
      <c r="A345" s="10"/>
      <c r="B345" s="6"/>
    </row>
    <row r="346" spans="1:2" x14ac:dyDescent="0.35">
      <c r="A346" s="10"/>
      <c r="B346" s="6"/>
    </row>
    <row r="347" spans="1:2" x14ac:dyDescent="0.35">
      <c r="A347" s="10"/>
      <c r="B347" s="6"/>
    </row>
    <row r="348" spans="1:2" x14ac:dyDescent="0.35">
      <c r="A348" s="10"/>
      <c r="B348" s="6"/>
    </row>
    <row r="349" spans="1:2" x14ac:dyDescent="0.35">
      <c r="A349" s="10"/>
      <c r="B349" s="6"/>
    </row>
    <row r="350" spans="1:2" x14ac:dyDescent="0.35">
      <c r="A350" s="10"/>
      <c r="B350" s="6"/>
    </row>
    <row r="351" spans="1:2" x14ac:dyDescent="0.35">
      <c r="A351" s="10"/>
      <c r="B351" s="6"/>
    </row>
    <row r="352" spans="1:2" x14ac:dyDescent="0.35">
      <c r="A352" s="10"/>
      <c r="B352" s="6"/>
    </row>
    <row r="353" spans="1:2" x14ac:dyDescent="0.35">
      <c r="A353" s="10"/>
      <c r="B353" s="6"/>
    </row>
    <row r="354" spans="1:2" x14ac:dyDescent="0.35">
      <c r="A354" s="10"/>
      <c r="B354" s="6"/>
    </row>
    <row r="355" spans="1:2" x14ac:dyDescent="0.35">
      <c r="A355" s="10"/>
      <c r="B355" s="6"/>
    </row>
    <row r="356" spans="1:2" x14ac:dyDescent="0.35">
      <c r="A356" s="10"/>
      <c r="B356" s="6"/>
    </row>
    <row r="357" spans="1:2" x14ac:dyDescent="0.35">
      <c r="A357" s="10"/>
      <c r="B357" s="6"/>
    </row>
    <row r="358" spans="1:2" x14ac:dyDescent="0.35">
      <c r="A358" s="10"/>
      <c r="B358" s="6"/>
    </row>
    <row r="359" spans="1:2" x14ac:dyDescent="0.35">
      <c r="A359" s="10"/>
      <c r="B359" s="6"/>
    </row>
    <row r="360" spans="1:2" x14ac:dyDescent="0.35">
      <c r="A360" s="10"/>
      <c r="B360" s="6"/>
    </row>
    <row r="361" spans="1:2" x14ac:dyDescent="0.35">
      <c r="A361" s="10"/>
      <c r="B361" s="6"/>
    </row>
    <row r="362" spans="1:2" x14ac:dyDescent="0.35">
      <c r="A362" s="10"/>
      <c r="B362" s="6"/>
    </row>
    <row r="363" spans="1:2" x14ac:dyDescent="0.35">
      <c r="A363" s="10"/>
      <c r="B363" s="6"/>
    </row>
    <row r="364" spans="1:2" x14ac:dyDescent="0.35">
      <c r="A364" s="10"/>
      <c r="B364" s="6"/>
    </row>
    <row r="365" spans="1:2" x14ac:dyDescent="0.35">
      <c r="A365" s="10"/>
      <c r="B365" s="6"/>
    </row>
    <row r="366" spans="1:2" x14ac:dyDescent="0.35">
      <c r="A366" s="10"/>
      <c r="B366" s="6"/>
    </row>
    <row r="367" spans="1:2" x14ac:dyDescent="0.35">
      <c r="A367" s="10"/>
      <c r="B367" s="6"/>
    </row>
    <row r="368" spans="1:2" x14ac:dyDescent="0.35">
      <c r="A368" s="10"/>
      <c r="B368" s="6"/>
    </row>
    <row r="369" spans="1:2" x14ac:dyDescent="0.35">
      <c r="A369" s="10"/>
      <c r="B369" s="6"/>
    </row>
    <row r="370" spans="1:2" x14ac:dyDescent="0.35">
      <c r="A370" s="10"/>
      <c r="B370" s="6"/>
    </row>
    <row r="371" spans="1:2" x14ac:dyDescent="0.35">
      <c r="A371" s="10"/>
      <c r="B371" s="6"/>
    </row>
    <row r="372" spans="1:2" x14ac:dyDescent="0.35">
      <c r="A372" s="10"/>
      <c r="B372" s="6"/>
    </row>
    <row r="373" spans="1:2" x14ac:dyDescent="0.35">
      <c r="A373" s="10"/>
      <c r="B373" s="6"/>
    </row>
    <row r="374" spans="1:2" x14ac:dyDescent="0.35">
      <c r="A374" s="10"/>
      <c r="B374" s="6"/>
    </row>
    <row r="375" spans="1:2" x14ac:dyDescent="0.35">
      <c r="A375" s="10"/>
      <c r="B375" s="6"/>
    </row>
    <row r="376" spans="1:2" x14ac:dyDescent="0.35">
      <c r="A376" s="10"/>
      <c r="B376" s="6"/>
    </row>
    <row r="377" spans="1:2" x14ac:dyDescent="0.35">
      <c r="A377" s="10"/>
      <c r="B377" s="6"/>
    </row>
    <row r="378" spans="1:2" x14ac:dyDescent="0.35">
      <c r="A378" s="10"/>
      <c r="B378" s="6"/>
    </row>
    <row r="379" spans="1:2" x14ac:dyDescent="0.35">
      <c r="A379" s="10"/>
      <c r="B379" s="6"/>
    </row>
    <row r="380" spans="1:2" x14ac:dyDescent="0.35">
      <c r="A380" s="10"/>
      <c r="B380" s="6"/>
    </row>
    <row r="381" spans="1:2" x14ac:dyDescent="0.35">
      <c r="A381" s="10"/>
      <c r="B381" s="6"/>
    </row>
    <row r="382" spans="1:2" x14ac:dyDescent="0.35">
      <c r="A382" s="10"/>
      <c r="B382" s="6"/>
    </row>
    <row r="383" spans="1:2" x14ac:dyDescent="0.35">
      <c r="A383" s="10"/>
      <c r="B383" s="6"/>
    </row>
    <row r="384" spans="1:2" x14ac:dyDescent="0.35">
      <c r="A384" s="10"/>
      <c r="B384" s="6"/>
    </row>
    <row r="385" spans="1:2" x14ac:dyDescent="0.35">
      <c r="A385" s="10"/>
      <c r="B385" s="6"/>
    </row>
    <row r="386" spans="1:2" x14ac:dyDescent="0.35">
      <c r="A386" s="10"/>
      <c r="B386" s="6"/>
    </row>
    <row r="387" spans="1:2" x14ac:dyDescent="0.35">
      <c r="A387" s="10"/>
      <c r="B387" s="6"/>
    </row>
    <row r="388" spans="1:2" x14ac:dyDescent="0.35">
      <c r="A388" s="10"/>
      <c r="B388" s="6"/>
    </row>
    <row r="389" spans="1:2" x14ac:dyDescent="0.35">
      <c r="A389" s="10"/>
      <c r="B389" s="6"/>
    </row>
    <row r="390" spans="1:2" x14ac:dyDescent="0.35">
      <c r="A390" s="10"/>
      <c r="B390" s="6"/>
    </row>
    <row r="391" spans="1:2" x14ac:dyDescent="0.35">
      <c r="A391" s="10"/>
      <c r="B391" s="6"/>
    </row>
    <row r="392" spans="1:2" x14ac:dyDescent="0.35">
      <c r="A392" s="10"/>
      <c r="B392" s="6"/>
    </row>
    <row r="393" spans="1:2" x14ac:dyDescent="0.35">
      <c r="A393" s="10"/>
      <c r="B393" s="6"/>
    </row>
    <row r="394" spans="1:2" x14ac:dyDescent="0.35">
      <c r="A394" s="10"/>
      <c r="B394" s="6"/>
    </row>
    <row r="395" spans="1:2" x14ac:dyDescent="0.35">
      <c r="A395" s="10"/>
      <c r="B395" s="6"/>
    </row>
    <row r="396" spans="1:2" x14ac:dyDescent="0.35">
      <c r="A396" s="10"/>
      <c r="B396" s="6"/>
    </row>
    <row r="397" spans="1:2" x14ac:dyDescent="0.35">
      <c r="A397" s="10"/>
      <c r="B397" s="6"/>
    </row>
    <row r="398" spans="1:2" x14ac:dyDescent="0.35">
      <c r="A398" s="10"/>
      <c r="B398" s="6"/>
    </row>
    <row r="399" spans="1:2" x14ac:dyDescent="0.35">
      <c r="A399" s="10"/>
      <c r="B399" s="6"/>
    </row>
    <row r="400" spans="1:2" x14ac:dyDescent="0.35">
      <c r="A400" s="10"/>
      <c r="B400" s="6"/>
    </row>
    <row r="401" spans="1:2" x14ac:dyDescent="0.35">
      <c r="A401" s="10"/>
      <c r="B401" s="6"/>
    </row>
    <row r="402" spans="1:2" x14ac:dyDescent="0.35">
      <c r="A402" s="10"/>
      <c r="B402" s="6"/>
    </row>
    <row r="403" spans="1:2" x14ac:dyDescent="0.35">
      <c r="A403" s="10"/>
      <c r="B403" s="6"/>
    </row>
    <row r="404" spans="1:2" x14ac:dyDescent="0.35">
      <c r="A404" s="10"/>
      <c r="B404" s="6"/>
    </row>
    <row r="405" spans="1:2" x14ac:dyDescent="0.35">
      <c r="A405" s="10"/>
      <c r="B405" s="6"/>
    </row>
    <row r="406" spans="1:2" x14ac:dyDescent="0.35">
      <c r="A406" s="10"/>
      <c r="B406" s="6"/>
    </row>
    <row r="407" spans="1:2" x14ac:dyDescent="0.35">
      <c r="A407" s="10"/>
      <c r="B407" s="6"/>
    </row>
    <row r="408" spans="1:2" x14ac:dyDescent="0.35">
      <c r="A408" s="10"/>
      <c r="B408" s="6"/>
    </row>
    <row r="409" spans="1:2" x14ac:dyDescent="0.35">
      <c r="A409" s="10"/>
      <c r="B409" s="6"/>
    </row>
    <row r="410" spans="1:2" x14ac:dyDescent="0.35">
      <c r="A410" s="10"/>
      <c r="B410" s="6"/>
    </row>
    <row r="411" spans="1:2" x14ac:dyDescent="0.35">
      <c r="A411" s="10"/>
      <c r="B411" s="6"/>
    </row>
    <row r="412" spans="1:2" x14ac:dyDescent="0.35">
      <c r="A412" s="10"/>
      <c r="B412" s="6"/>
    </row>
    <row r="413" spans="1:2" x14ac:dyDescent="0.35">
      <c r="A413" s="10"/>
      <c r="B413" s="6"/>
    </row>
    <row r="414" spans="1:2" x14ac:dyDescent="0.35">
      <c r="A414" s="10"/>
      <c r="B414" s="6"/>
    </row>
    <row r="415" spans="1:2" x14ac:dyDescent="0.35">
      <c r="A415" s="10"/>
      <c r="B415" s="6"/>
    </row>
    <row r="416" spans="1:2" x14ac:dyDescent="0.35">
      <c r="A416" s="10"/>
      <c r="B416" s="6"/>
    </row>
    <row r="417" spans="1:2" x14ac:dyDescent="0.35">
      <c r="A417" s="10"/>
      <c r="B417" s="6"/>
    </row>
    <row r="418" spans="1:2" x14ac:dyDescent="0.35">
      <c r="A418" s="10"/>
      <c r="B418" s="6"/>
    </row>
    <row r="419" spans="1:2" x14ac:dyDescent="0.35">
      <c r="A419" s="10"/>
      <c r="B419" s="6"/>
    </row>
    <row r="420" spans="1:2" x14ac:dyDescent="0.35">
      <c r="A420" s="10"/>
      <c r="B420" s="6"/>
    </row>
    <row r="421" spans="1:2" x14ac:dyDescent="0.35">
      <c r="A421" s="10"/>
      <c r="B421" s="6"/>
    </row>
    <row r="422" spans="1:2" x14ac:dyDescent="0.35">
      <c r="A422" s="10"/>
      <c r="B422" s="6"/>
    </row>
    <row r="423" spans="1:2" x14ac:dyDescent="0.35">
      <c r="A423" s="10"/>
      <c r="B423" s="6"/>
    </row>
    <row r="424" spans="1:2" x14ac:dyDescent="0.35">
      <c r="A424" s="10"/>
      <c r="B424" s="6"/>
    </row>
    <row r="425" spans="1:2" x14ac:dyDescent="0.35">
      <c r="A425" s="10"/>
      <c r="B425" s="6"/>
    </row>
    <row r="426" spans="1:2" x14ac:dyDescent="0.35">
      <c r="A426" s="10"/>
      <c r="B426" s="6"/>
    </row>
    <row r="427" spans="1:2" x14ac:dyDescent="0.35">
      <c r="A427" s="10"/>
      <c r="B427" s="6"/>
    </row>
    <row r="428" spans="1:2" x14ac:dyDescent="0.35">
      <c r="A428" s="10"/>
      <c r="B428" s="6"/>
    </row>
    <row r="429" spans="1:2" x14ac:dyDescent="0.35">
      <c r="A429" s="10"/>
      <c r="B429" s="6"/>
    </row>
    <row r="430" spans="1:2" x14ac:dyDescent="0.35">
      <c r="A430" s="10"/>
      <c r="B430" s="6"/>
    </row>
    <row r="431" spans="1:2" x14ac:dyDescent="0.35">
      <c r="A431" s="10"/>
      <c r="B431" s="6"/>
    </row>
    <row r="432" spans="1:2" x14ac:dyDescent="0.35">
      <c r="A432" s="10"/>
      <c r="B432" s="6"/>
    </row>
    <row r="433" spans="1:2" x14ac:dyDescent="0.35">
      <c r="A433" s="10"/>
      <c r="B433" s="6"/>
    </row>
    <row r="434" spans="1:2" x14ac:dyDescent="0.35">
      <c r="A434" s="10"/>
      <c r="B434" s="6"/>
    </row>
    <row r="435" spans="1:2" x14ac:dyDescent="0.35">
      <c r="A435" s="10"/>
      <c r="B435" s="6"/>
    </row>
    <row r="436" spans="1:2" x14ac:dyDescent="0.35">
      <c r="A436" s="10"/>
      <c r="B436" s="6"/>
    </row>
    <row r="437" spans="1:2" x14ac:dyDescent="0.35">
      <c r="A437" s="10"/>
      <c r="B437" s="6"/>
    </row>
    <row r="438" spans="1:2" x14ac:dyDescent="0.35">
      <c r="A438" s="10"/>
      <c r="B438" s="6"/>
    </row>
    <row r="439" spans="1:2" x14ac:dyDescent="0.35">
      <c r="A439" s="10"/>
      <c r="B439" s="6"/>
    </row>
    <row r="440" spans="1:2" x14ac:dyDescent="0.35">
      <c r="A440" s="10"/>
      <c r="B440" s="6"/>
    </row>
    <row r="441" spans="1:2" x14ac:dyDescent="0.35">
      <c r="A441" s="10"/>
      <c r="B441" s="6"/>
    </row>
    <row r="442" spans="1:2" x14ac:dyDescent="0.35">
      <c r="A442" s="10"/>
      <c r="B442" s="6"/>
    </row>
    <row r="443" spans="1:2" x14ac:dyDescent="0.35">
      <c r="A443" s="10"/>
      <c r="B443" s="6"/>
    </row>
    <row r="444" spans="1:2" x14ac:dyDescent="0.35">
      <c r="A444" s="10"/>
      <c r="B444" s="6"/>
    </row>
    <row r="445" spans="1:2" x14ac:dyDescent="0.35">
      <c r="A445" s="10"/>
      <c r="B445" s="6"/>
    </row>
    <row r="446" spans="1:2" x14ac:dyDescent="0.35">
      <c r="A446" s="10"/>
      <c r="B446" s="6"/>
    </row>
    <row r="447" spans="1:2" x14ac:dyDescent="0.35">
      <c r="A447" s="10"/>
      <c r="B447" s="6"/>
    </row>
    <row r="448" spans="1:2" x14ac:dyDescent="0.35">
      <c r="A448" s="10"/>
      <c r="B448" s="6"/>
    </row>
    <row r="449" spans="1:2" x14ac:dyDescent="0.35">
      <c r="A449" s="10"/>
      <c r="B449" s="6"/>
    </row>
    <row r="450" spans="1:2" x14ac:dyDescent="0.35">
      <c r="A450" s="10"/>
      <c r="B450" s="6"/>
    </row>
    <row r="451" spans="1:2" x14ac:dyDescent="0.35">
      <c r="A451" s="10"/>
      <c r="B451" s="6"/>
    </row>
    <row r="452" spans="1:2" x14ac:dyDescent="0.35">
      <c r="A452" s="10"/>
      <c r="B452" s="6"/>
    </row>
    <row r="453" spans="1:2" x14ac:dyDescent="0.35">
      <c r="A453" s="10"/>
      <c r="B453" s="6"/>
    </row>
    <row r="454" spans="1:2" x14ac:dyDescent="0.35">
      <c r="A454" s="10"/>
      <c r="B454" s="6"/>
    </row>
    <row r="455" spans="1:2" x14ac:dyDescent="0.35">
      <c r="A455" s="10"/>
      <c r="B455" s="6"/>
    </row>
    <row r="456" spans="1:2" x14ac:dyDescent="0.35">
      <c r="A456" s="10"/>
      <c r="B456" s="6"/>
    </row>
    <row r="457" spans="1:2" x14ac:dyDescent="0.35">
      <c r="A457" s="10"/>
      <c r="B457" s="6"/>
    </row>
    <row r="458" spans="1:2" x14ac:dyDescent="0.35">
      <c r="A458" s="10"/>
      <c r="B458" s="6"/>
    </row>
    <row r="459" spans="1:2" x14ac:dyDescent="0.35">
      <c r="A459" s="10"/>
      <c r="B459" s="6"/>
    </row>
    <row r="460" spans="1:2" x14ac:dyDescent="0.35">
      <c r="A460" s="10"/>
      <c r="B460" s="6"/>
    </row>
    <row r="461" spans="1:2" x14ac:dyDescent="0.35">
      <c r="A461" s="10"/>
      <c r="B461" s="6"/>
    </row>
    <row r="462" spans="1:2" x14ac:dyDescent="0.35">
      <c r="A462" s="10"/>
      <c r="B462" s="6"/>
    </row>
    <row r="463" spans="1:2" x14ac:dyDescent="0.35">
      <c r="A463" s="10"/>
      <c r="B463" s="6"/>
    </row>
    <row r="464" spans="1:2" x14ac:dyDescent="0.35">
      <c r="A464" s="10"/>
      <c r="B464" s="6"/>
    </row>
    <row r="465" spans="1:2" x14ac:dyDescent="0.35">
      <c r="A465" s="10"/>
      <c r="B465" s="6"/>
    </row>
    <row r="466" spans="1:2" x14ac:dyDescent="0.35">
      <c r="A466" s="10"/>
      <c r="B466" s="6"/>
    </row>
    <row r="467" spans="1:2" x14ac:dyDescent="0.35">
      <c r="A467" s="10"/>
      <c r="B467" s="6"/>
    </row>
    <row r="468" spans="1:2" x14ac:dyDescent="0.35">
      <c r="A468" s="10"/>
      <c r="B468" s="6"/>
    </row>
    <row r="469" spans="1:2" x14ac:dyDescent="0.35">
      <c r="A469" s="10"/>
      <c r="B469" s="6"/>
    </row>
    <row r="470" spans="1:2" x14ac:dyDescent="0.35">
      <c r="A470" s="10"/>
      <c r="B470" s="6"/>
    </row>
    <row r="471" spans="1:2" x14ac:dyDescent="0.35">
      <c r="A471" s="10"/>
      <c r="B471" s="6"/>
    </row>
    <row r="472" spans="1:2" x14ac:dyDescent="0.35">
      <c r="A472" s="10"/>
      <c r="B472" s="6"/>
    </row>
    <row r="473" spans="1:2" x14ac:dyDescent="0.35">
      <c r="A473" s="10"/>
      <c r="B473" s="6"/>
    </row>
    <row r="474" spans="1:2" x14ac:dyDescent="0.35">
      <c r="A474" s="10"/>
      <c r="B474" s="6"/>
    </row>
    <row r="475" spans="1:2" x14ac:dyDescent="0.35">
      <c r="A475" s="10"/>
      <c r="B475" s="6"/>
    </row>
    <row r="476" spans="1:2" x14ac:dyDescent="0.35">
      <c r="A476" s="10"/>
      <c r="B476" s="6"/>
    </row>
    <row r="477" spans="1:2" x14ac:dyDescent="0.35">
      <c r="A477" s="10"/>
      <c r="B477" s="6"/>
    </row>
    <row r="478" spans="1:2" x14ac:dyDescent="0.35">
      <c r="A478" s="10"/>
      <c r="B478" s="6"/>
    </row>
    <row r="479" spans="1:2" x14ac:dyDescent="0.35">
      <c r="A479" s="10"/>
      <c r="B479" s="6"/>
    </row>
    <row r="480" spans="1:2" x14ac:dyDescent="0.35">
      <c r="A480" s="10"/>
      <c r="B480" s="6"/>
    </row>
    <row r="481" spans="1:2" x14ac:dyDescent="0.35">
      <c r="A481" s="10"/>
      <c r="B481" s="6"/>
    </row>
    <row r="482" spans="1:2" x14ac:dyDescent="0.35">
      <c r="A482" s="10"/>
      <c r="B482" s="6"/>
    </row>
    <row r="483" spans="1:2" x14ac:dyDescent="0.35">
      <c r="A483" s="10"/>
      <c r="B483" s="6"/>
    </row>
    <row r="484" spans="1:2" x14ac:dyDescent="0.35">
      <c r="A484" s="10"/>
      <c r="B484" s="6"/>
    </row>
    <row r="485" spans="1:2" x14ac:dyDescent="0.35">
      <c r="A485" s="10"/>
      <c r="B485" s="6"/>
    </row>
    <row r="486" spans="1:2" x14ac:dyDescent="0.35">
      <c r="A486" s="10"/>
      <c r="B486" s="6"/>
    </row>
    <row r="487" spans="1:2" x14ac:dyDescent="0.35">
      <c r="A487" s="10"/>
      <c r="B487" s="6"/>
    </row>
    <row r="488" spans="1:2" x14ac:dyDescent="0.35">
      <c r="A488" s="10"/>
      <c r="B488" s="6"/>
    </row>
    <row r="489" spans="1:2" x14ac:dyDescent="0.35">
      <c r="A489" s="10"/>
      <c r="B489" s="6"/>
    </row>
    <row r="490" spans="1:2" x14ac:dyDescent="0.35">
      <c r="A490" s="10"/>
      <c r="B490" s="6"/>
    </row>
    <row r="491" spans="1:2" x14ac:dyDescent="0.35">
      <c r="A491" s="10"/>
      <c r="B491" s="6"/>
    </row>
    <row r="492" spans="1:2" x14ac:dyDescent="0.35">
      <c r="A492" s="10"/>
      <c r="B492" s="6"/>
    </row>
    <row r="493" spans="1:2" x14ac:dyDescent="0.35">
      <c r="A493" s="10"/>
      <c r="B493" s="6"/>
    </row>
    <row r="494" spans="1:2" x14ac:dyDescent="0.35">
      <c r="A494" s="10"/>
      <c r="B494" s="6"/>
    </row>
    <row r="495" spans="1:2" x14ac:dyDescent="0.35">
      <c r="A495" s="10"/>
      <c r="B495" s="6"/>
    </row>
    <row r="496" spans="1:2" x14ac:dyDescent="0.35">
      <c r="A496" s="10"/>
      <c r="B496" s="6"/>
    </row>
    <row r="497" spans="1:2" x14ac:dyDescent="0.35">
      <c r="A497" s="10"/>
      <c r="B497" s="6"/>
    </row>
    <row r="498" spans="1:2" x14ac:dyDescent="0.35">
      <c r="A498" s="10"/>
      <c r="B498" s="6"/>
    </row>
    <row r="499" spans="1:2" x14ac:dyDescent="0.35">
      <c r="A499" s="10"/>
      <c r="B499" s="6"/>
    </row>
    <row r="500" spans="1:2" x14ac:dyDescent="0.35">
      <c r="A500" s="10"/>
      <c r="B500" s="6"/>
    </row>
    <row r="501" spans="1:2" x14ac:dyDescent="0.35">
      <c r="A501" s="10"/>
      <c r="B501" s="6"/>
    </row>
    <row r="502" spans="1:2" x14ac:dyDescent="0.35">
      <c r="A502" s="10"/>
      <c r="B502" s="6"/>
    </row>
    <row r="503" spans="1:2" x14ac:dyDescent="0.35">
      <c r="A503" s="10"/>
      <c r="B503" s="6"/>
    </row>
    <row r="504" spans="1:2" x14ac:dyDescent="0.35">
      <c r="A504" s="10"/>
      <c r="B504" s="6"/>
    </row>
    <row r="505" spans="1:2" x14ac:dyDescent="0.35">
      <c r="A505" s="10"/>
      <c r="B505" s="6"/>
    </row>
    <row r="506" spans="1:2" x14ac:dyDescent="0.35">
      <c r="A506" s="10"/>
      <c r="B506" s="6"/>
    </row>
    <row r="507" spans="1:2" x14ac:dyDescent="0.35">
      <c r="A507" s="10"/>
      <c r="B507" s="6"/>
    </row>
    <row r="508" spans="1:2" x14ac:dyDescent="0.35">
      <c r="A508" s="10"/>
      <c r="B508" s="6"/>
    </row>
    <row r="509" spans="1:2" x14ac:dyDescent="0.35">
      <c r="A509" s="10"/>
      <c r="B509" s="6"/>
    </row>
    <row r="510" spans="1:2" x14ac:dyDescent="0.35">
      <c r="A510" s="10"/>
      <c r="B510" s="6"/>
    </row>
    <row r="511" spans="1:2" x14ac:dyDescent="0.35">
      <c r="A511" s="10"/>
      <c r="B511" s="6"/>
    </row>
    <row r="512" spans="1:2" x14ac:dyDescent="0.35">
      <c r="A512" s="10"/>
      <c r="B512" s="6"/>
    </row>
    <row r="513" spans="1:2" x14ac:dyDescent="0.35">
      <c r="A513" s="10"/>
      <c r="B513" s="6"/>
    </row>
    <row r="514" spans="1:2" x14ac:dyDescent="0.35">
      <c r="A514" s="10"/>
      <c r="B514" s="6"/>
    </row>
    <row r="515" spans="1:2" x14ac:dyDescent="0.35">
      <c r="A515" s="10"/>
      <c r="B515" s="6"/>
    </row>
    <row r="516" spans="1:2" x14ac:dyDescent="0.35">
      <c r="A516" s="10"/>
      <c r="B516" s="6"/>
    </row>
    <row r="517" spans="1:2" x14ac:dyDescent="0.35">
      <c r="A517" s="10"/>
      <c r="B517" s="6"/>
    </row>
    <row r="518" spans="1:2" x14ac:dyDescent="0.35">
      <c r="A518" s="10"/>
      <c r="B518" s="6"/>
    </row>
    <row r="519" spans="1:2" x14ac:dyDescent="0.35">
      <c r="A519" s="10"/>
      <c r="B519" s="6"/>
    </row>
    <row r="520" spans="1:2" x14ac:dyDescent="0.35">
      <c r="A520" s="10"/>
      <c r="B520" s="6"/>
    </row>
    <row r="521" spans="1:2" x14ac:dyDescent="0.35">
      <c r="A521" s="10"/>
      <c r="B521" s="6"/>
    </row>
    <row r="522" spans="1:2" x14ac:dyDescent="0.35">
      <c r="A522" s="10"/>
      <c r="B522" s="6"/>
    </row>
    <row r="523" spans="1:2" x14ac:dyDescent="0.35">
      <c r="A523" s="10"/>
      <c r="B523" s="6"/>
    </row>
    <row r="524" spans="1:2" x14ac:dyDescent="0.35">
      <c r="A524" s="10"/>
      <c r="B524" s="6"/>
    </row>
    <row r="525" spans="1:2" x14ac:dyDescent="0.35">
      <c r="A525" s="10"/>
      <c r="B525" s="6"/>
    </row>
    <row r="526" spans="1:2" x14ac:dyDescent="0.35">
      <c r="A526" s="10"/>
      <c r="B526" s="6"/>
    </row>
    <row r="527" spans="1:2" x14ac:dyDescent="0.35">
      <c r="A527" s="10"/>
      <c r="B527" s="6"/>
    </row>
    <row r="528" spans="1:2" x14ac:dyDescent="0.35">
      <c r="A528" s="10"/>
      <c r="B528" s="6"/>
    </row>
    <row r="529" spans="1:2" x14ac:dyDescent="0.35">
      <c r="A529" s="10"/>
      <c r="B529" s="6"/>
    </row>
    <row r="530" spans="1:2" x14ac:dyDescent="0.35">
      <c r="A530" s="10"/>
      <c r="B530" s="6"/>
    </row>
    <row r="531" spans="1:2" x14ac:dyDescent="0.35">
      <c r="A531" s="10"/>
      <c r="B531" s="6"/>
    </row>
    <row r="532" spans="1:2" x14ac:dyDescent="0.35">
      <c r="A532" s="10"/>
      <c r="B532" s="6"/>
    </row>
    <row r="533" spans="1:2" x14ac:dyDescent="0.35">
      <c r="A533" s="10"/>
      <c r="B533" s="6"/>
    </row>
    <row r="534" spans="1:2" x14ac:dyDescent="0.35">
      <c r="A534" s="10"/>
      <c r="B534" s="6"/>
    </row>
    <row r="535" spans="1:2" x14ac:dyDescent="0.35">
      <c r="A535" s="10"/>
      <c r="B535" s="6"/>
    </row>
    <row r="536" spans="1:2" x14ac:dyDescent="0.35">
      <c r="A536" s="10"/>
      <c r="B536" s="6"/>
    </row>
    <row r="537" spans="1:2" x14ac:dyDescent="0.35">
      <c r="A537" s="10"/>
      <c r="B537" s="6"/>
    </row>
    <row r="538" spans="1:2" x14ac:dyDescent="0.35">
      <c r="A538" s="10"/>
      <c r="B538" s="6"/>
    </row>
    <row r="539" spans="1:2" x14ac:dyDescent="0.35">
      <c r="A539" s="10"/>
      <c r="B539" s="6"/>
    </row>
    <row r="540" spans="1:2" x14ac:dyDescent="0.35">
      <c r="A540" s="10"/>
      <c r="B540" s="6"/>
    </row>
    <row r="541" spans="1:2" x14ac:dyDescent="0.35">
      <c r="A541" s="10"/>
      <c r="B541" s="6"/>
    </row>
    <row r="542" spans="1:2" x14ac:dyDescent="0.35">
      <c r="A542" s="10"/>
      <c r="B542" s="6"/>
    </row>
    <row r="543" spans="1:2" x14ac:dyDescent="0.35">
      <c r="A543" s="10"/>
      <c r="B543" s="6"/>
    </row>
    <row r="544" spans="1:2" x14ac:dyDescent="0.35">
      <c r="A544" s="10"/>
      <c r="B544" s="6"/>
    </row>
    <row r="545" spans="1:2" x14ac:dyDescent="0.35">
      <c r="A545" s="10"/>
      <c r="B545" s="6"/>
    </row>
    <row r="546" spans="1:2" x14ac:dyDescent="0.35">
      <c r="A546" s="10"/>
      <c r="B546" s="6"/>
    </row>
    <row r="547" spans="1:2" x14ac:dyDescent="0.35">
      <c r="A547" s="10"/>
      <c r="B547" s="6"/>
    </row>
    <row r="548" spans="1:2" x14ac:dyDescent="0.35">
      <c r="A548" s="10"/>
      <c r="B548" s="6"/>
    </row>
    <row r="549" spans="1:2" x14ac:dyDescent="0.35">
      <c r="A549" s="10"/>
      <c r="B549" s="6"/>
    </row>
    <row r="550" spans="1:2" x14ac:dyDescent="0.35">
      <c r="A550" s="10"/>
      <c r="B550" s="6"/>
    </row>
    <row r="551" spans="1:2" x14ac:dyDescent="0.35">
      <c r="A551" s="10"/>
      <c r="B551" s="6"/>
    </row>
    <row r="552" spans="1:2" x14ac:dyDescent="0.35">
      <c r="A552" s="10"/>
      <c r="B552" s="6"/>
    </row>
    <row r="553" spans="1:2" x14ac:dyDescent="0.35">
      <c r="A553" s="10"/>
      <c r="B553" s="6"/>
    </row>
    <row r="554" spans="1:2" x14ac:dyDescent="0.35">
      <c r="A554" s="10"/>
      <c r="B554" s="6"/>
    </row>
    <row r="555" spans="1:2" x14ac:dyDescent="0.35">
      <c r="A555" s="10"/>
      <c r="B555" s="6"/>
    </row>
    <row r="556" spans="1:2" x14ac:dyDescent="0.35">
      <c r="A556" s="10"/>
      <c r="B556" s="6"/>
    </row>
    <row r="557" spans="1:2" x14ac:dyDescent="0.35">
      <c r="A557" s="10"/>
      <c r="B557" s="6"/>
    </row>
    <row r="558" spans="1:2" x14ac:dyDescent="0.35">
      <c r="A558" s="10"/>
      <c r="B558" s="6"/>
    </row>
    <row r="559" spans="1:2" x14ac:dyDescent="0.35">
      <c r="A559" s="10"/>
      <c r="B559" s="6"/>
    </row>
    <row r="560" spans="1:2" x14ac:dyDescent="0.35">
      <c r="A560" s="10"/>
      <c r="B560" s="6"/>
    </row>
    <row r="561" spans="1:2" x14ac:dyDescent="0.35">
      <c r="A561" s="10"/>
      <c r="B561" s="6"/>
    </row>
    <row r="562" spans="1:2" x14ac:dyDescent="0.35">
      <c r="A562" s="10"/>
      <c r="B562" s="6"/>
    </row>
    <row r="563" spans="1:2" x14ac:dyDescent="0.35">
      <c r="A563" s="10"/>
      <c r="B563" s="6"/>
    </row>
    <row r="564" spans="1:2" x14ac:dyDescent="0.35">
      <c r="A564" s="10"/>
      <c r="B564" s="6"/>
    </row>
    <row r="565" spans="1:2" x14ac:dyDescent="0.35">
      <c r="A565" s="10"/>
      <c r="B565" s="6"/>
    </row>
    <row r="566" spans="1:2" x14ac:dyDescent="0.35">
      <c r="A566" s="10"/>
      <c r="B566" s="6"/>
    </row>
    <row r="567" spans="1:2" x14ac:dyDescent="0.35">
      <c r="A567" s="10"/>
      <c r="B567" s="6"/>
    </row>
    <row r="568" spans="1:2" x14ac:dyDescent="0.35">
      <c r="A568" s="10"/>
      <c r="B568" s="6"/>
    </row>
    <row r="569" spans="1:2" x14ac:dyDescent="0.35">
      <c r="A569" s="10"/>
      <c r="B569" s="6"/>
    </row>
    <row r="570" spans="1:2" x14ac:dyDescent="0.35">
      <c r="A570" s="10"/>
      <c r="B570" s="6"/>
    </row>
    <row r="571" spans="1:2" x14ac:dyDescent="0.35">
      <c r="A571" s="10"/>
      <c r="B571" s="6"/>
    </row>
    <row r="572" spans="1:2" x14ac:dyDescent="0.35">
      <c r="A572" s="10"/>
      <c r="B572" s="6"/>
    </row>
    <row r="573" spans="1:2" x14ac:dyDescent="0.35">
      <c r="A573" s="10"/>
      <c r="B573" s="6"/>
    </row>
    <row r="574" spans="1:2" x14ac:dyDescent="0.35">
      <c r="A574" s="10"/>
      <c r="B574" s="6"/>
    </row>
    <row r="575" spans="1:2" x14ac:dyDescent="0.35">
      <c r="A575" s="10"/>
      <c r="B575" s="6"/>
    </row>
    <row r="576" spans="1:2" x14ac:dyDescent="0.35">
      <c r="A576" s="10"/>
      <c r="B576" s="6"/>
    </row>
    <row r="577" spans="1:2" x14ac:dyDescent="0.35">
      <c r="A577" s="10"/>
      <c r="B577" s="6"/>
    </row>
    <row r="578" spans="1:2" x14ac:dyDescent="0.35">
      <c r="A578" s="10"/>
      <c r="B578" s="6"/>
    </row>
    <row r="579" spans="1:2" x14ac:dyDescent="0.35">
      <c r="A579" s="10"/>
      <c r="B579" s="6"/>
    </row>
    <row r="580" spans="1:2" x14ac:dyDescent="0.35">
      <c r="A580" s="10"/>
      <c r="B580" s="6"/>
    </row>
    <row r="581" spans="1:2" x14ac:dyDescent="0.35">
      <c r="A581" s="10"/>
      <c r="B581" s="6"/>
    </row>
    <row r="582" spans="1:2" x14ac:dyDescent="0.35">
      <c r="A582" s="10"/>
      <c r="B582" s="6"/>
    </row>
    <row r="583" spans="1:2" x14ac:dyDescent="0.35">
      <c r="A583" s="10"/>
      <c r="B583" s="6"/>
    </row>
    <row r="584" spans="1:2" x14ac:dyDescent="0.35">
      <c r="A584" s="10"/>
      <c r="B584" s="6"/>
    </row>
    <row r="585" spans="1:2" x14ac:dyDescent="0.35">
      <c r="A585" s="10"/>
      <c r="B585" s="6"/>
    </row>
    <row r="586" spans="1:2" x14ac:dyDescent="0.35">
      <c r="A586" s="10"/>
      <c r="B586" s="6"/>
    </row>
    <row r="587" spans="1:2" x14ac:dyDescent="0.35">
      <c r="A587" s="10"/>
      <c r="B587" s="6"/>
    </row>
    <row r="588" spans="1:2" x14ac:dyDescent="0.35">
      <c r="A588" s="10"/>
      <c r="B588" s="6"/>
    </row>
    <row r="589" spans="1:2" x14ac:dyDescent="0.35">
      <c r="A589" s="10"/>
      <c r="B589" s="6"/>
    </row>
    <row r="590" spans="1:2" x14ac:dyDescent="0.35">
      <c r="A590" s="10"/>
      <c r="B590" s="6"/>
    </row>
    <row r="591" spans="1:2" x14ac:dyDescent="0.35">
      <c r="A591" s="10"/>
      <c r="B591" s="6"/>
    </row>
    <row r="592" spans="1:2" x14ac:dyDescent="0.35">
      <c r="A592" s="10"/>
      <c r="B592" s="6"/>
    </row>
    <row r="593" spans="1:2" x14ac:dyDescent="0.35">
      <c r="A593" s="10"/>
      <c r="B593" s="6"/>
    </row>
    <row r="594" spans="1:2" x14ac:dyDescent="0.35">
      <c r="A594" s="10"/>
      <c r="B594" s="6"/>
    </row>
    <row r="595" spans="1:2" x14ac:dyDescent="0.35">
      <c r="A595" s="10"/>
      <c r="B595" s="6"/>
    </row>
    <row r="596" spans="1:2" x14ac:dyDescent="0.35">
      <c r="A596" s="10"/>
      <c r="B596" s="6"/>
    </row>
    <row r="597" spans="1:2" x14ac:dyDescent="0.35">
      <c r="A597" s="10"/>
      <c r="B597" s="6"/>
    </row>
    <row r="598" spans="1:2" x14ac:dyDescent="0.35">
      <c r="A598" s="10"/>
      <c r="B598" s="6"/>
    </row>
    <row r="599" spans="1:2" x14ac:dyDescent="0.35">
      <c r="A599" s="10"/>
      <c r="B599" s="6"/>
    </row>
    <row r="600" spans="1:2" x14ac:dyDescent="0.35">
      <c r="A600" s="10"/>
      <c r="B600" s="6"/>
    </row>
    <row r="601" spans="1:2" x14ac:dyDescent="0.35">
      <c r="A601" s="10"/>
      <c r="B601" s="6"/>
    </row>
    <row r="602" spans="1:2" x14ac:dyDescent="0.35">
      <c r="A602" s="10"/>
      <c r="B602" s="6"/>
    </row>
    <row r="603" spans="1:2" x14ac:dyDescent="0.35">
      <c r="A603" s="10"/>
      <c r="B603" s="6"/>
    </row>
    <row r="604" spans="1:2" x14ac:dyDescent="0.35">
      <c r="A604" s="10"/>
      <c r="B604" s="6"/>
    </row>
    <row r="605" spans="1:2" x14ac:dyDescent="0.35">
      <c r="A605" s="10"/>
      <c r="B605" s="6"/>
    </row>
    <row r="606" spans="1:2" x14ac:dyDescent="0.35">
      <c r="A606" s="10"/>
      <c r="B606" s="6"/>
    </row>
    <row r="607" spans="1:2" x14ac:dyDescent="0.35">
      <c r="A607" s="10"/>
      <c r="B607" s="6"/>
    </row>
    <row r="608" spans="1:2" x14ac:dyDescent="0.35">
      <c r="A608" s="10"/>
      <c r="B608" s="6"/>
    </row>
    <row r="609" spans="1:2" x14ac:dyDescent="0.35">
      <c r="A609" s="10"/>
      <c r="B609" s="6"/>
    </row>
    <row r="610" spans="1:2" x14ac:dyDescent="0.35">
      <c r="A610" s="10"/>
      <c r="B610" s="6"/>
    </row>
    <row r="611" spans="1:2" x14ac:dyDescent="0.35">
      <c r="A611" s="10"/>
      <c r="B611" s="6"/>
    </row>
    <row r="612" spans="1:2" x14ac:dyDescent="0.35">
      <c r="A612" s="10"/>
      <c r="B612" s="6"/>
    </row>
    <row r="613" spans="1:2" x14ac:dyDescent="0.35">
      <c r="A613" s="10"/>
      <c r="B613" s="6"/>
    </row>
    <row r="614" spans="1:2" x14ac:dyDescent="0.35">
      <c r="A614" s="10"/>
      <c r="B614" s="6"/>
    </row>
    <row r="615" spans="1:2" x14ac:dyDescent="0.35">
      <c r="A615" s="10"/>
      <c r="B615" s="6"/>
    </row>
    <row r="616" spans="1:2" x14ac:dyDescent="0.35">
      <c r="A616" s="10"/>
      <c r="B616" s="6"/>
    </row>
    <row r="617" spans="1:2" x14ac:dyDescent="0.35">
      <c r="A617" s="10"/>
      <c r="B617" s="6"/>
    </row>
    <row r="618" spans="1:2" x14ac:dyDescent="0.35">
      <c r="A618" s="10"/>
      <c r="B618" s="6"/>
    </row>
    <row r="619" spans="1:2" x14ac:dyDescent="0.35">
      <c r="A619" s="10"/>
      <c r="B619" s="6"/>
    </row>
    <row r="620" spans="1:2" x14ac:dyDescent="0.35">
      <c r="A620" s="10"/>
      <c r="B620" s="6"/>
    </row>
    <row r="621" spans="1:2" x14ac:dyDescent="0.35">
      <c r="A621" s="10"/>
      <c r="B621" s="6"/>
    </row>
    <row r="622" spans="1:2" x14ac:dyDescent="0.35">
      <c r="A622" s="10"/>
      <c r="B622" s="6"/>
    </row>
    <row r="623" spans="1:2" x14ac:dyDescent="0.35">
      <c r="A623" s="10"/>
      <c r="B623" s="6"/>
    </row>
    <row r="624" spans="1:2" x14ac:dyDescent="0.35">
      <c r="A624" s="10"/>
      <c r="B624" s="6"/>
    </row>
    <row r="625" spans="1:2" x14ac:dyDescent="0.35">
      <c r="A625" s="10"/>
      <c r="B625" s="6"/>
    </row>
    <row r="626" spans="1:2" x14ac:dyDescent="0.35">
      <c r="A626" s="10"/>
      <c r="B626" s="6"/>
    </row>
    <row r="627" spans="1:2" x14ac:dyDescent="0.35">
      <c r="A627" s="10"/>
      <c r="B627" s="6"/>
    </row>
    <row r="628" spans="1:2" x14ac:dyDescent="0.35">
      <c r="A628" s="10"/>
      <c r="B628" s="6"/>
    </row>
    <row r="629" spans="1:2" x14ac:dyDescent="0.35">
      <c r="A629" s="10"/>
      <c r="B629" s="6"/>
    </row>
    <row r="630" spans="1:2" x14ac:dyDescent="0.35">
      <c r="A630" s="10"/>
      <c r="B630" s="6"/>
    </row>
    <row r="631" spans="1:2" x14ac:dyDescent="0.35">
      <c r="A631" s="10"/>
      <c r="B631" s="6"/>
    </row>
    <row r="632" spans="1:2" x14ac:dyDescent="0.35">
      <c r="A632" s="10"/>
      <c r="B632" s="6"/>
    </row>
    <row r="633" spans="1:2" x14ac:dyDescent="0.35">
      <c r="A633" s="10"/>
      <c r="B633" s="6"/>
    </row>
    <row r="634" spans="1:2" x14ac:dyDescent="0.35">
      <c r="A634" s="10"/>
      <c r="B634" s="6"/>
    </row>
    <row r="635" spans="1:2" x14ac:dyDescent="0.35">
      <c r="A635" s="10"/>
      <c r="B635" s="6"/>
    </row>
    <row r="636" spans="1:2" x14ac:dyDescent="0.35">
      <c r="A636" s="10"/>
      <c r="B636" s="6"/>
    </row>
    <row r="637" spans="1:2" x14ac:dyDescent="0.35">
      <c r="A637" s="10"/>
      <c r="B637" s="6"/>
    </row>
    <row r="638" spans="1:2" x14ac:dyDescent="0.35">
      <c r="A638" s="10"/>
      <c r="B638" s="6"/>
    </row>
    <row r="639" spans="1:2" x14ac:dyDescent="0.35">
      <c r="A639" s="10"/>
      <c r="B639" s="6"/>
    </row>
    <row r="640" spans="1:2" x14ac:dyDescent="0.35">
      <c r="A640" s="10"/>
      <c r="B640" s="6"/>
    </row>
    <row r="641" spans="1:2" x14ac:dyDescent="0.35">
      <c r="A641" s="10"/>
      <c r="B641" s="6"/>
    </row>
    <row r="642" spans="1:2" x14ac:dyDescent="0.35">
      <c r="A642" s="10"/>
      <c r="B642" s="6"/>
    </row>
    <row r="643" spans="1:2" x14ac:dyDescent="0.35">
      <c r="A643" s="10"/>
      <c r="B643" s="6"/>
    </row>
    <row r="644" spans="1:2" x14ac:dyDescent="0.35">
      <c r="A644" s="10"/>
      <c r="B644" s="6"/>
    </row>
    <row r="645" spans="1:2" x14ac:dyDescent="0.35">
      <c r="A645" s="10"/>
      <c r="B645" s="6"/>
    </row>
    <row r="646" spans="1:2" x14ac:dyDescent="0.35">
      <c r="A646" s="10"/>
      <c r="B646" s="6"/>
    </row>
    <row r="647" spans="1:2" x14ac:dyDescent="0.35">
      <c r="A647" s="10"/>
      <c r="B647" s="6"/>
    </row>
    <row r="648" spans="1:2" x14ac:dyDescent="0.35">
      <c r="A648" s="10"/>
      <c r="B648" s="6"/>
    </row>
    <row r="649" spans="1:2" x14ac:dyDescent="0.35">
      <c r="A649" s="10"/>
      <c r="B649" s="6"/>
    </row>
    <row r="650" spans="1:2" x14ac:dyDescent="0.35">
      <c r="A650" s="10"/>
      <c r="B650" s="6"/>
    </row>
    <row r="651" spans="1:2" x14ac:dyDescent="0.35">
      <c r="A651" s="10"/>
      <c r="B651" s="6"/>
    </row>
    <row r="652" spans="1:2" x14ac:dyDescent="0.35">
      <c r="A652" s="10"/>
      <c r="B652" s="6"/>
    </row>
    <row r="653" spans="1:2" x14ac:dyDescent="0.35">
      <c r="A653" s="10"/>
      <c r="B653" s="6"/>
    </row>
    <row r="654" spans="1:2" x14ac:dyDescent="0.35">
      <c r="A654" s="10"/>
      <c r="B654" s="6"/>
    </row>
    <row r="655" spans="1:2" x14ac:dyDescent="0.35">
      <c r="A655" s="10"/>
      <c r="B655" s="6"/>
    </row>
    <row r="656" spans="1:2" x14ac:dyDescent="0.35">
      <c r="A656" s="10"/>
      <c r="B656" s="6"/>
    </row>
    <row r="657" spans="1:2" x14ac:dyDescent="0.35">
      <c r="A657" s="10"/>
      <c r="B657" s="6"/>
    </row>
    <row r="658" spans="1:2" x14ac:dyDescent="0.35">
      <c r="A658" s="10"/>
      <c r="B658" s="6"/>
    </row>
    <row r="659" spans="1:2" x14ac:dyDescent="0.35">
      <c r="A659" s="10"/>
      <c r="B659" s="6"/>
    </row>
    <row r="660" spans="1:2" x14ac:dyDescent="0.35">
      <c r="A660" s="10"/>
      <c r="B660" s="6"/>
    </row>
    <row r="661" spans="1:2" x14ac:dyDescent="0.35">
      <c r="A661" s="10"/>
      <c r="B661" s="6"/>
    </row>
    <row r="662" spans="1:2" x14ac:dyDescent="0.35">
      <c r="A662" s="10"/>
      <c r="B662" s="6"/>
    </row>
    <row r="663" spans="1:2" x14ac:dyDescent="0.35">
      <c r="A663" s="10"/>
      <c r="B663" s="6"/>
    </row>
    <row r="664" spans="1:2" x14ac:dyDescent="0.35">
      <c r="A664" s="10"/>
      <c r="B664" s="6"/>
    </row>
    <row r="665" spans="1:2" x14ac:dyDescent="0.35">
      <c r="A665" s="10"/>
      <c r="B665" s="6"/>
    </row>
    <row r="666" spans="1:2" x14ac:dyDescent="0.35">
      <c r="A666" s="10"/>
      <c r="B666" s="6"/>
    </row>
    <row r="667" spans="1:2" x14ac:dyDescent="0.35">
      <c r="A667" s="10"/>
      <c r="B667" s="6"/>
    </row>
    <row r="668" spans="1:2" x14ac:dyDescent="0.35">
      <c r="A668" s="10"/>
      <c r="B668" s="6"/>
    </row>
    <row r="669" spans="1:2" x14ac:dyDescent="0.35">
      <c r="A669" s="10"/>
      <c r="B669" s="6"/>
    </row>
    <row r="670" spans="1:2" x14ac:dyDescent="0.35">
      <c r="A670" s="10"/>
      <c r="B670" s="6"/>
    </row>
    <row r="671" spans="1:2" x14ac:dyDescent="0.35">
      <c r="A671" s="10"/>
      <c r="B671" s="6"/>
    </row>
    <row r="672" spans="1:2" x14ac:dyDescent="0.35">
      <c r="A672" s="10"/>
      <c r="B672" s="6"/>
    </row>
    <row r="673" spans="1:2" x14ac:dyDescent="0.35">
      <c r="A673" s="10"/>
      <c r="B673" s="6"/>
    </row>
    <row r="674" spans="1:2" x14ac:dyDescent="0.35">
      <c r="A674" s="10"/>
      <c r="B674" s="6"/>
    </row>
    <row r="675" spans="1:2" x14ac:dyDescent="0.35">
      <c r="A675" s="10"/>
      <c r="B675" s="6"/>
    </row>
    <row r="676" spans="1:2" x14ac:dyDescent="0.35">
      <c r="A676" s="10"/>
      <c r="B676" s="6"/>
    </row>
    <row r="677" spans="1:2" x14ac:dyDescent="0.35">
      <c r="A677" s="10"/>
      <c r="B677" s="6"/>
    </row>
    <row r="678" spans="1:2" x14ac:dyDescent="0.35">
      <c r="A678" s="10"/>
      <c r="B678" s="6"/>
    </row>
    <row r="679" spans="1:2" x14ac:dyDescent="0.35">
      <c r="A679" s="10"/>
      <c r="B679" s="6"/>
    </row>
    <row r="680" spans="1:2" x14ac:dyDescent="0.35">
      <c r="A680" s="10"/>
      <c r="B680" s="6"/>
    </row>
    <row r="681" spans="1:2" x14ac:dyDescent="0.35">
      <c r="A681" s="10"/>
      <c r="B681" s="6"/>
    </row>
    <row r="682" spans="1:2" x14ac:dyDescent="0.35">
      <c r="A682" s="10"/>
      <c r="B682" s="6"/>
    </row>
    <row r="683" spans="1:2" x14ac:dyDescent="0.35">
      <c r="A683" s="10"/>
      <c r="B683" s="6"/>
    </row>
    <row r="684" spans="1:2" x14ac:dyDescent="0.35">
      <c r="A684" s="10"/>
      <c r="B684" s="6"/>
    </row>
    <row r="685" spans="1:2" x14ac:dyDescent="0.35">
      <c r="A685" s="10"/>
      <c r="B685" s="6"/>
    </row>
    <row r="686" spans="1:2" x14ac:dyDescent="0.35">
      <c r="A686" s="10"/>
      <c r="B686" s="6"/>
    </row>
    <row r="687" spans="1:2" x14ac:dyDescent="0.35">
      <c r="A687" s="10"/>
      <c r="B687" s="6"/>
    </row>
    <row r="688" spans="1:2" x14ac:dyDescent="0.35">
      <c r="A688" s="10"/>
      <c r="B688" s="6"/>
    </row>
    <row r="689" spans="1:2" x14ac:dyDescent="0.35">
      <c r="A689" s="10"/>
      <c r="B689" s="6"/>
    </row>
    <row r="690" spans="1:2" x14ac:dyDescent="0.35">
      <c r="A690" s="10"/>
      <c r="B690" s="6"/>
    </row>
    <row r="691" spans="1:2" x14ac:dyDescent="0.35">
      <c r="A691" s="10"/>
      <c r="B691" s="6"/>
    </row>
    <row r="692" spans="1:2" x14ac:dyDescent="0.35">
      <c r="A692" s="10"/>
      <c r="B692" s="6"/>
    </row>
    <row r="693" spans="1:2" x14ac:dyDescent="0.35">
      <c r="A693" s="10"/>
      <c r="B693" s="6"/>
    </row>
    <row r="694" spans="1:2" x14ac:dyDescent="0.35">
      <c r="A694" s="10"/>
      <c r="B694" s="6"/>
    </row>
    <row r="695" spans="1:2" x14ac:dyDescent="0.35">
      <c r="A695" s="10"/>
      <c r="B695" s="6"/>
    </row>
    <row r="696" spans="1:2" x14ac:dyDescent="0.35">
      <c r="A696" s="10"/>
      <c r="B696" s="6"/>
    </row>
    <row r="697" spans="1:2" x14ac:dyDescent="0.35">
      <c r="A697" s="10"/>
      <c r="B697" s="6"/>
    </row>
    <row r="698" spans="1:2" x14ac:dyDescent="0.35">
      <c r="A698" s="10"/>
      <c r="B698" s="6"/>
    </row>
    <row r="699" spans="1:2" x14ac:dyDescent="0.35">
      <c r="A699" s="10"/>
      <c r="B699" s="6"/>
    </row>
    <row r="700" spans="1:2" x14ac:dyDescent="0.35">
      <c r="A700" s="10"/>
      <c r="B700" s="6"/>
    </row>
    <row r="701" spans="1:2" x14ac:dyDescent="0.35">
      <c r="A701" s="10"/>
      <c r="B701" s="6"/>
    </row>
    <row r="702" spans="1:2" x14ac:dyDescent="0.35">
      <c r="A702" s="10"/>
      <c r="B702" s="6"/>
    </row>
    <row r="703" spans="1:2" x14ac:dyDescent="0.35">
      <c r="A703" s="10"/>
      <c r="B703" s="6"/>
    </row>
    <row r="704" spans="1:2" x14ac:dyDescent="0.35">
      <c r="A704" s="10"/>
      <c r="B704" s="6"/>
    </row>
    <row r="705" spans="1:2" x14ac:dyDescent="0.35">
      <c r="A705" s="10"/>
      <c r="B705" s="6"/>
    </row>
    <row r="706" spans="1:2" x14ac:dyDescent="0.35">
      <c r="A706" s="10"/>
      <c r="B706" s="6"/>
    </row>
    <row r="707" spans="1:2" x14ac:dyDescent="0.35">
      <c r="A707" s="10"/>
      <c r="B707" s="6"/>
    </row>
    <row r="708" spans="1:2" x14ac:dyDescent="0.35">
      <c r="A708" s="10"/>
      <c r="B708" s="6"/>
    </row>
    <row r="709" spans="1:2" x14ac:dyDescent="0.35">
      <c r="A709" s="10"/>
      <c r="B709" s="6"/>
    </row>
    <row r="710" spans="1:2" x14ac:dyDescent="0.35">
      <c r="A710" s="10"/>
      <c r="B710" s="6"/>
    </row>
    <row r="711" spans="1:2" x14ac:dyDescent="0.35">
      <c r="A711" s="10"/>
      <c r="B711" s="6"/>
    </row>
    <row r="712" spans="1:2" x14ac:dyDescent="0.35">
      <c r="A712" s="10"/>
      <c r="B712" s="6"/>
    </row>
    <row r="713" spans="1:2" x14ac:dyDescent="0.35">
      <c r="A713" s="10"/>
      <c r="B713" s="6"/>
    </row>
    <row r="714" spans="1:2" x14ac:dyDescent="0.35">
      <c r="A714" s="10"/>
      <c r="B714" s="6"/>
    </row>
    <row r="715" spans="1:2" x14ac:dyDescent="0.35">
      <c r="A715" s="10"/>
      <c r="B715" s="6"/>
    </row>
    <row r="716" spans="1:2" x14ac:dyDescent="0.35">
      <c r="A716" s="10"/>
      <c r="B716" s="6"/>
    </row>
    <row r="717" spans="1:2" x14ac:dyDescent="0.35">
      <c r="A717" s="10"/>
      <c r="B717" s="6"/>
    </row>
    <row r="718" spans="1:2" x14ac:dyDescent="0.35">
      <c r="A718" s="10"/>
      <c r="B718" s="6"/>
    </row>
    <row r="719" spans="1:2" x14ac:dyDescent="0.35">
      <c r="A719" s="10"/>
      <c r="B719" s="6"/>
    </row>
    <row r="720" spans="1:2" x14ac:dyDescent="0.35">
      <c r="A720" s="10"/>
      <c r="B720" s="6"/>
    </row>
    <row r="721" spans="1:2" x14ac:dyDescent="0.35">
      <c r="A721" s="10"/>
      <c r="B721" s="6"/>
    </row>
    <row r="722" spans="1:2" x14ac:dyDescent="0.35">
      <c r="A722" s="10"/>
      <c r="B722" s="6"/>
    </row>
    <row r="723" spans="1:2" x14ac:dyDescent="0.35">
      <c r="A723" s="10"/>
      <c r="B723" s="6"/>
    </row>
    <row r="724" spans="1:2" x14ac:dyDescent="0.35">
      <c r="A724" s="10"/>
      <c r="B724" s="6"/>
    </row>
    <row r="725" spans="1:2" x14ac:dyDescent="0.35">
      <c r="A725" s="10"/>
      <c r="B725" s="6"/>
    </row>
    <row r="726" spans="1:2" x14ac:dyDescent="0.35">
      <c r="A726" s="10"/>
      <c r="B726" s="6"/>
    </row>
    <row r="727" spans="1:2" x14ac:dyDescent="0.35">
      <c r="A727" s="10"/>
      <c r="B727" s="6"/>
    </row>
    <row r="728" spans="1:2" x14ac:dyDescent="0.35">
      <c r="A728" s="10"/>
      <c r="B728" s="6"/>
    </row>
    <row r="729" spans="1:2" x14ac:dyDescent="0.35">
      <c r="A729" s="10"/>
      <c r="B729" s="6"/>
    </row>
    <row r="730" spans="1:2" x14ac:dyDescent="0.35">
      <c r="A730" s="10"/>
      <c r="B730" s="6"/>
    </row>
    <row r="731" spans="1:2" x14ac:dyDescent="0.35">
      <c r="A731" s="10"/>
      <c r="B731" s="6"/>
    </row>
    <row r="732" spans="1:2" x14ac:dyDescent="0.35">
      <c r="A732" s="10"/>
      <c r="B732" s="6"/>
    </row>
    <row r="733" spans="1:2" x14ac:dyDescent="0.35">
      <c r="A733" s="10"/>
      <c r="B733" s="6"/>
    </row>
    <row r="734" spans="1:2" x14ac:dyDescent="0.35">
      <c r="A734" s="10"/>
      <c r="B734" s="6"/>
    </row>
    <row r="735" spans="1:2" x14ac:dyDescent="0.35">
      <c r="A735" s="10"/>
      <c r="B735" s="6"/>
    </row>
    <row r="736" spans="1:2" x14ac:dyDescent="0.35">
      <c r="A736" s="10"/>
      <c r="B736" s="6"/>
    </row>
    <row r="737" spans="1:2" x14ac:dyDescent="0.35">
      <c r="A737" s="10"/>
      <c r="B737" s="6"/>
    </row>
    <row r="738" spans="1:2" x14ac:dyDescent="0.35">
      <c r="A738" s="10"/>
      <c r="B738" s="6"/>
    </row>
    <row r="739" spans="1:2" x14ac:dyDescent="0.35">
      <c r="A739" s="10"/>
      <c r="B739" s="6"/>
    </row>
    <row r="740" spans="1:2" x14ac:dyDescent="0.35">
      <c r="A740" s="10"/>
      <c r="B740" s="6"/>
    </row>
    <row r="741" spans="1:2" x14ac:dyDescent="0.35">
      <c r="A741" s="10"/>
      <c r="B741" s="6"/>
    </row>
    <row r="742" spans="1:2" x14ac:dyDescent="0.35">
      <c r="A742" s="10"/>
      <c r="B742" s="6"/>
    </row>
    <row r="743" spans="1:2" x14ac:dyDescent="0.35">
      <c r="A743" s="10"/>
      <c r="B743" s="6"/>
    </row>
    <row r="744" spans="1:2" x14ac:dyDescent="0.35">
      <c r="A744" s="10"/>
      <c r="B744" s="6"/>
    </row>
    <row r="745" spans="1:2" x14ac:dyDescent="0.35">
      <c r="A745" s="10"/>
      <c r="B745" s="6"/>
    </row>
    <row r="746" spans="1:2" x14ac:dyDescent="0.35">
      <c r="A746" s="10"/>
      <c r="B746" s="6"/>
    </row>
    <row r="747" spans="1:2" x14ac:dyDescent="0.35">
      <c r="A747" s="10"/>
      <c r="B747" s="6"/>
    </row>
    <row r="748" spans="1:2" x14ac:dyDescent="0.35">
      <c r="A748" s="10"/>
      <c r="B748" s="6"/>
    </row>
    <row r="749" spans="1:2" x14ac:dyDescent="0.35">
      <c r="A749" s="10"/>
      <c r="B749" s="6"/>
    </row>
    <row r="750" spans="1:2" x14ac:dyDescent="0.35">
      <c r="A750" s="10"/>
      <c r="B750" s="6"/>
    </row>
    <row r="751" spans="1:2" x14ac:dyDescent="0.35">
      <c r="A751" s="10"/>
      <c r="B751" s="6"/>
    </row>
    <row r="752" spans="1:2" x14ac:dyDescent="0.35">
      <c r="A752" s="10"/>
      <c r="B752" s="6"/>
    </row>
    <row r="753" spans="1:2" x14ac:dyDescent="0.35">
      <c r="A753" s="10"/>
      <c r="B753" s="6"/>
    </row>
    <row r="754" spans="1:2" x14ac:dyDescent="0.35">
      <c r="A754" s="10"/>
      <c r="B754" s="6"/>
    </row>
    <row r="755" spans="1:2" x14ac:dyDescent="0.35">
      <c r="A755" s="10"/>
      <c r="B755" s="6"/>
    </row>
    <row r="756" spans="1:2" x14ac:dyDescent="0.35">
      <c r="A756" s="10"/>
      <c r="B756" s="6"/>
    </row>
    <row r="757" spans="1:2" x14ac:dyDescent="0.35">
      <c r="A757" s="10"/>
      <c r="B757" s="6"/>
    </row>
    <row r="758" spans="1:2" x14ac:dyDescent="0.35">
      <c r="A758" s="10"/>
      <c r="B758" s="6"/>
    </row>
    <row r="759" spans="1:2" x14ac:dyDescent="0.35">
      <c r="A759" s="10"/>
      <c r="B759" s="6"/>
    </row>
    <row r="760" spans="1:2" x14ac:dyDescent="0.35">
      <c r="A760" s="10"/>
      <c r="B760" s="6"/>
    </row>
    <row r="761" spans="1:2" x14ac:dyDescent="0.35">
      <c r="A761" s="10"/>
      <c r="B761" s="6"/>
    </row>
    <row r="762" spans="1:2" x14ac:dyDescent="0.35">
      <c r="A762" s="10"/>
      <c r="B762" s="6"/>
    </row>
    <row r="763" spans="1:2" x14ac:dyDescent="0.35">
      <c r="A763" s="10"/>
      <c r="B763" s="6"/>
    </row>
    <row r="764" spans="1:2" x14ac:dyDescent="0.35">
      <c r="A764" s="10"/>
      <c r="B764" s="6"/>
    </row>
    <row r="765" spans="1:2" x14ac:dyDescent="0.35">
      <c r="A765" s="10"/>
      <c r="B765" s="6"/>
    </row>
    <row r="766" spans="1:2" x14ac:dyDescent="0.35">
      <c r="A766" s="10"/>
      <c r="B766" s="6"/>
    </row>
    <row r="767" spans="1:2" x14ac:dyDescent="0.35">
      <c r="A767" s="10"/>
      <c r="B767" s="6"/>
    </row>
    <row r="768" spans="1:2" x14ac:dyDescent="0.35">
      <c r="A768" s="10"/>
      <c r="B768" s="6"/>
    </row>
    <row r="769" spans="1:2" x14ac:dyDescent="0.35">
      <c r="A769" s="10"/>
      <c r="B769" s="6"/>
    </row>
    <row r="770" spans="1:2" x14ac:dyDescent="0.35">
      <c r="A770" s="10"/>
      <c r="B770" s="6"/>
    </row>
    <row r="771" spans="1:2" x14ac:dyDescent="0.35">
      <c r="A771" s="10"/>
      <c r="B771" s="6"/>
    </row>
    <row r="772" spans="1:2" x14ac:dyDescent="0.35">
      <c r="A772" s="10"/>
      <c r="B772" s="6"/>
    </row>
    <row r="773" spans="1:2" x14ac:dyDescent="0.35">
      <c r="A773" s="10"/>
      <c r="B773" s="6"/>
    </row>
    <row r="774" spans="1:2" x14ac:dyDescent="0.35">
      <c r="A774" s="10"/>
      <c r="B774" s="6"/>
    </row>
    <row r="775" spans="1:2" x14ac:dyDescent="0.35">
      <c r="A775" s="10"/>
      <c r="B775" s="6"/>
    </row>
    <row r="776" spans="1:2" x14ac:dyDescent="0.35">
      <c r="A776" s="10"/>
      <c r="B776" s="6"/>
    </row>
    <row r="777" spans="1:2" x14ac:dyDescent="0.35">
      <c r="A777" s="10"/>
      <c r="B777" s="6"/>
    </row>
    <row r="778" spans="1:2" x14ac:dyDescent="0.35">
      <c r="A778" s="10"/>
      <c r="B778" s="6"/>
    </row>
    <row r="779" spans="1:2" x14ac:dyDescent="0.35">
      <c r="A779" s="10"/>
      <c r="B779" s="6"/>
    </row>
    <row r="780" spans="1:2" x14ac:dyDescent="0.35">
      <c r="A780" s="10"/>
      <c r="B780" s="6"/>
    </row>
    <row r="781" spans="1:2" x14ac:dyDescent="0.35">
      <c r="A781" s="10"/>
      <c r="B781" s="6"/>
    </row>
    <row r="782" spans="1:2" x14ac:dyDescent="0.35">
      <c r="A782" s="10"/>
      <c r="B782" s="6"/>
    </row>
    <row r="783" spans="1:2" x14ac:dyDescent="0.35">
      <c r="A783" s="10"/>
      <c r="B783" s="6"/>
    </row>
    <row r="784" spans="1:2" x14ac:dyDescent="0.35">
      <c r="A784" s="10"/>
      <c r="B784" s="6"/>
    </row>
    <row r="785" spans="1:2" x14ac:dyDescent="0.35">
      <c r="A785" s="10"/>
      <c r="B785" s="6"/>
    </row>
    <row r="786" spans="1:2" x14ac:dyDescent="0.35">
      <c r="A786" s="10"/>
      <c r="B786" s="6"/>
    </row>
    <row r="787" spans="1:2" x14ac:dyDescent="0.35">
      <c r="A787" s="10"/>
      <c r="B787" s="6"/>
    </row>
    <row r="788" spans="1:2" x14ac:dyDescent="0.35">
      <c r="A788" s="10"/>
      <c r="B788" s="6"/>
    </row>
    <row r="789" spans="1:2" x14ac:dyDescent="0.35">
      <c r="A789" s="10"/>
      <c r="B789" s="6"/>
    </row>
    <row r="790" spans="1:2" x14ac:dyDescent="0.35">
      <c r="A790" s="10"/>
      <c r="B790" s="6"/>
    </row>
    <row r="791" spans="1:2" x14ac:dyDescent="0.35">
      <c r="A791" s="10"/>
      <c r="B791" s="6"/>
    </row>
    <row r="792" spans="1:2" x14ac:dyDescent="0.35">
      <c r="A792" s="10"/>
      <c r="B792" s="6"/>
    </row>
    <row r="793" spans="1:2" x14ac:dyDescent="0.35">
      <c r="A793" s="10"/>
      <c r="B793" s="6"/>
    </row>
    <row r="794" spans="1:2" x14ac:dyDescent="0.35">
      <c r="A794" s="10"/>
      <c r="B794" s="6"/>
    </row>
    <row r="795" spans="1:2" x14ac:dyDescent="0.35">
      <c r="A795" s="10"/>
      <c r="B795" s="6"/>
    </row>
    <row r="796" spans="1:2" x14ac:dyDescent="0.35">
      <c r="A796" s="10"/>
      <c r="B796" s="6"/>
    </row>
    <row r="797" spans="1:2" x14ac:dyDescent="0.35">
      <c r="A797" s="10"/>
      <c r="B797" s="6"/>
    </row>
    <row r="798" spans="1:2" x14ac:dyDescent="0.35">
      <c r="A798" s="10"/>
      <c r="B798" s="6"/>
    </row>
    <row r="799" spans="1:2" x14ac:dyDescent="0.35">
      <c r="A799" s="10"/>
      <c r="B799" s="6"/>
    </row>
    <row r="800" spans="1:2" x14ac:dyDescent="0.35">
      <c r="A800" s="10"/>
      <c r="B800" s="6"/>
    </row>
    <row r="801" spans="1:2" x14ac:dyDescent="0.35">
      <c r="A801" s="10"/>
      <c r="B801" s="6"/>
    </row>
    <row r="802" spans="1:2" x14ac:dyDescent="0.35">
      <c r="A802" s="10"/>
      <c r="B802" s="6"/>
    </row>
    <row r="803" spans="1:2" x14ac:dyDescent="0.35">
      <c r="A803" s="10"/>
      <c r="B803" s="6"/>
    </row>
    <row r="804" spans="1:2" x14ac:dyDescent="0.35">
      <c r="A804" s="10"/>
      <c r="B804" s="6"/>
    </row>
    <row r="805" spans="1:2" x14ac:dyDescent="0.35">
      <c r="A805" s="10"/>
      <c r="B805" s="6"/>
    </row>
    <row r="806" spans="1:2" x14ac:dyDescent="0.35">
      <c r="A806" s="10"/>
      <c r="B806" s="6"/>
    </row>
    <row r="807" spans="1:2" x14ac:dyDescent="0.35">
      <c r="A807" s="10"/>
      <c r="B807" s="6"/>
    </row>
    <row r="808" spans="1:2" x14ac:dyDescent="0.35">
      <c r="A808" s="10"/>
      <c r="B808" s="6"/>
    </row>
    <row r="809" spans="1:2" x14ac:dyDescent="0.35">
      <c r="A809" s="10"/>
      <c r="B809" s="6"/>
    </row>
    <row r="810" spans="1:2" x14ac:dyDescent="0.35">
      <c r="A810" s="10"/>
      <c r="B810" s="6"/>
    </row>
    <row r="811" spans="1:2" x14ac:dyDescent="0.35">
      <c r="A811" s="10"/>
      <c r="B811" s="6"/>
    </row>
    <row r="812" spans="1:2" x14ac:dyDescent="0.35">
      <c r="A812" s="10"/>
      <c r="B812" s="6"/>
    </row>
    <row r="813" spans="1:2" x14ac:dyDescent="0.35">
      <c r="A813" s="10"/>
      <c r="B813" s="6"/>
    </row>
    <row r="814" spans="1:2" x14ac:dyDescent="0.35">
      <c r="A814" s="10"/>
      <c r="B814" s="6"/>
    </row>
    <row r="815" spans="1:2" x14ac:dyDescent="0.35">
      <c r="A815" s="10"/>
      <c r="B815" s="6"/>
    </row>
    <row r="816" spans="1:2" x14ac:dyDescent="0.35">
      <c r="A816" s="10"/>
      <c r="B816" s="6"/>
    </row>
    <row r="817" spans="1:2" x14ac:dyDescent="0.35">
      <c r="A817" s="10"/>
      <c r="B817" s="6"/>
    </row>
    <row r="818" spans="1:2" x14ac:dyDescent="0.35">
      <c r="A818" s="10"/>
      <c r="B818" s="6"/>
    </row>
    <row r="819" spans="1:2" x14ac:dyDescent="0.35">
      <c r="A819" s="10"/>
      <c r="B819" s="6"/>
    </row>
    <row r="820" spans="1:2" x14ac:dyDescent="0.35">
      <c r="A820" s="10"/>
      <c r="B820" s="6"/>
    </row>
    <row r="821" spans="1:2" x14ac:dyDescent="0.35">
      <c r="A821" s="10"/>
      <c r="B821" s="6"/>
    </row>
    <row r="822" spans="1:2" x14ac:dyDescent="0.35">
      <c r="A822" s="10"/>
      <c r="B822" s="6"/>
    </row>
    <row r="823" spans="1:2" x14ac:dyDescent="0.35">
      <c r="A823" s="10"/>
      <c r="B823" s="6"/>
    </row>
    <row r="824" spans="1:2" x14ac:dyDescent="0.35">
      <c r="A824" s="10"/>
      <c r="B824" s="6"/>
    </row>
    <row r="825" spans="1:2" x14ac:dyDescent="0.35">
      <c r="A825" s="10"/>
      <c r="B825" s="6"/>
    </row>
    <row r="826" spans="1:2" x14ac:dyDescent="0.35">
      <c r="A826" s="10"/>
      <c r="B826" s="6"/>
    </row>
    <row r="827" spans="1:2" x14ac:dyDescent="0.35">
      <c r="A827" s="10"/>
      <c r="B827" s="6"/>
    </row>
    <row r="828" spans="1:2" x14ac:dyDescent="0.35">
      <c r="A828" s="10"/>
      <c r="B828" s="6"/>
    </row>
    <row r="829" spans="1:2" x14ac:dyDescent="0.35">
      <c r="A829" s="10"/>
      <c r="B829" s="6"/>
    </row>
    <row r="830" spans="1:2" x14ac:dyDescent="0.35">
      <c r="A830" s="10"/>
      <c r="B830" s="6"/>
    </row>
    <row r="831" spans="1:2" x14ac:dyDescent="0.35">
      <c r="A831" s="10"/>
      <c r="B831" s="6"/>
    </row>
    <row r="832" spans="1:2" x14ac:dyDescent="0.35">
      <c r="A832" s="10"/>
      <c r="B832" s="6"/>
    </row>
    <row r="833" spans="1:2" x14ac:dyDescent="0.35">
      <c r="A833" s="10"/>
      <c r="B833" s="6"/>
    </row>
    <row r="834" spans="1:2" x14ac:dyDescent="0.35">
      <c r="A834" s="10"/>
      <c r="B834" s="6"/>
    </row>
    <row r="835" spans="1:2" x14ac:dyDescent="0.35">
      <c r="A835" s="10"/>
      <c r="B835" s="6"/>
    </row>
    <row r="836" spans="1:2" x14ac:dyDescent="0.35">
      <c r="A836" s="10"/>
      <c r="B836" s="6"/>
    </row>
    <row r="837" spans="1:2" x14ac:dyDescent="0.35">
      <c r="A837" s="10"/>
      <c r="B837" s="6"/>
    </row>
    <row r="838" spans="1:2" x14ac:dyDescent="0.35">
      <c r="A838" s="10"/>
      <c r="B838" s="6"/>
    </row>
    <row r="839" spans="1:2" x14ac:dyDescent="0.35">
      <c r="A839" s="10"/>
      <c r="B839" s="6"/>
    </row>
    <row r="840" spans="1:2" x14ac:dyDescent="0.35">
      <c r="A840" s="10"/>
      <c r="B840" s="6"/>
    </row>
    <row r="841" spans="1:2" x14ac:dyDescent="0.35">
      <c r="A841" s="10"/>
      <c r="B841" s="6"/>
    </row>
    <row r="842" spans="1:2" x14ac:dyDescent="0.35">
      <c r="A842" s="10"/>
      <c r="B842" s="6"/>
    </row>
    <row r="843" spans="1:2" x14ac:dyDescent="0.35">
      <c r="A843" s="10"/>
      <c r="B843" s="6"/>
    </row>
    <row r="844" spans="1:2" x14ac:dyDescent="0.35">
      <c r="A844" s="10"/>
      <c r="B844" s="6"/>
    </row>
    <row r="845" spans="1:2" x14ac:dyDescent="0.35">
      <c r="A845" s="10"/>
      <c r="B845" s="6"/>
    </row>
    <row r="846" spans="1:2" x14ac:dyDescent="0.35">
      <c r="A846" s="10"/>
      <c r="B846" s="6"/>
    </row>
    <row r="847" spans="1:2" x14ac:dyDescent="0.35">
      <c r="A847" s="10"/>
      <c r="B847" s="6"/>
    </row>
    <row r="848" spans="1:2" x14ac:dyDescent="0.35">
      <c r="A848" s="10"/>
      <c r="B848" s="6"/>
    </row>
    <row r="849" spans="1:2" x14ac:dyDescent="0.35">
      <c r="A849" s="10"/>
      <c r="B849" s="6"/>
    </row>
    <row r="850" spans="1:2" x14ac:dyDescent="0.35">
      <c r="A850" s="10"/>
      <c r="B850" s="6"/>
    </row>
    <row r="851" spans="1:2" x14ac:dyDescent="0.35">
      <c r="A851" s="10"/>
      <c r="B851" s="6"/>
    </row>
    <row r="852" spans="1:2" x14ac:dyDescent="0.35">
      <c r="A852" s="10"/>
      <c r="B852" s="6"/>
    </row>
    <row r="853" spans="1:2" x14ac:dyDescent="0.35">
      <c r="A853" s="10"/>
      <c r="B853" s="6"/>
    </row>
    <row r="854" spans="1:2" x14ac:dyDescent="0.35">
      <c r="A854" s="10"/>
      <c r="B854" s="6"/>
    </row>
    <row r="855" spans="1:2" x14ac:dyDescent="0.35">
      <c r="A855" s="10"/>
      <c r="B855" s="6"/>
    </row>
    <row r="856" spans="1:2" x14ac:dyDescent="0.35">
      <c r="A856" s="10"/>
      <c r="B856" s="6"/>
    </row>
    <row r="857" spans="1:2" x14ac:dyDescent="0.35">
      <c r="A857" s="10"/>
      <c r="B857" s="6"/>
    </row>
    <row r="858" spans="1:2" x14ac:dyDescent="0.35">
      <c r="A858" s="10"/>
      <c r="B858" s="6"/>
    </row>
    <row r="859" spans="1:2" x14ac:dyDescent="0.35">
      <c r="A859" s="10"/>
      <c r="B859" s="6"/>
    </row>
    <row r="860" spans="1:2" x14ac:dyDescent="0.35">
      <c r="A860" s="10"/>
      <c r="B860" s="6"/>
    </row>
    <row r="861" spans="1:2" x14ac:dyDescent="0.35">
      <c r="A861" s="10"/>
      <c r="B861" s="6"/>
    </row>
    <row r="862" spans="1:2" x14ac:dyDescent="0.35">
      <c r="A862" s="10"/>
      <c r="B862" s="6"/>
    </row>
    <row r="863" spans="1:2" x14ac:dyDescent="0.35">
      <c r="A863" s="10"/>
      <c r="B863" s="6"/>
    </row>
    <row r="864" spans="1:2" x14ac:dyDescent="0.35">
      <c r="A864" s="10"/>
      <c r="B864" s="6"/>
    </row>
    <row r="865" spans="1:2" x14ac:dyDescent="0.35">
      <c r="A865" s="10"/>
      <c r="B865" s="6"/>
    </row>
    <row r="866" spans="1:2" x14ac:dyDescent="0.35">
      <c r="A866" s="10"/>
      <c r="B866" s="6"/>
    </row>
    <row r="867" spans="1:2" x14ac:dyDescent="0.35">
      <c r="A867" s="10"/>
      <c r="B867" s="6"/>
    </row>
    <row r="868" spans="1:2" x14ac:dyDescent="0.35">
      <c r="A868" s="10"/>
      <c r="B868" s="6"/>
    </row>
    <row r="869" spans="1:2" x14ac:dyDescent="0.35">
      <c r="A869" s="10"/>
      <c r="B869" s="6"/>
    </row>
    <row r="870" spans="1:2" x14ac:dyDescent="0.35">
      <c r="A870" s="10"/>
      <c r="B870" s="6"/>
    </row>
    <row r="871" spans="1:2" x14ac:dyDescent="0.35">
      <c r="A871" s="10"/>
      <c r="B871" s="6"/>
    </row>
    <row r="872" spans="1:2" x14ac:dyDescent="0.35">
      <c r="A872" s="10"/>
      <c r="B872" s="6"/>
    </row>
    <row r="873" spans="1:2" x14ac:dyDescent="0.35">
      <c r="A873" s="10"/>
      <c r="B873" s="6"/>
    </row>
    <row r="874" spans="1:2" x14ac:dyDescent="0.35">
      <c r="A874" s="10"/>
      <c r="B874" s="6"/>
    </row>
    <row r="875" spans="1:2" x14ac:dyDescent="0.35">
      <c r="A875" s="10"/>
      <c r="B875" s="6"/>
    </row>
    <row r="876" spans="1:2" x14ac:dyDescent="0.35">
      <c r="A876" s="10"/>
      <c r="B876" s="6"/>
    </row>
    <row r="877" spans="1:2" x14ac:dyDescent="0.35">
      <c r="A877" s="10"/>
      <c r="B877" s="6"/>
    </row>
    <row r="878" spans="1:2" x14ac:dyDescent="0.35">
      <c r="A878" s="10"/>
      <c r="B878" s="6"/>
    </row>
    <row r="879" spans="1:2" x14ac:dyDescent="0.35">
      <c r="A879" s="10"/>
      <c r="B879" s="6"/>
    </row>
    <row r="880" spans="1:2" x14ac:dyDescent="0.35">
      <c r="A880" s="10"/>
      <c r="B880" s="6"/>
    </row>
    <row r="881" spans="1:2" x14ac:dyDescent="0.35">
      <c r="A881" s="10"/>
      <c r="B881" s="6"/>
    </row>
    <row r="882" spans="1:2" x14ac:dyDescent="0.35">
      <c r="A882" s="10"/>
      <c r="B882" s="6"/>
    </row>
    <row r="883" spans="1:2" x14ac:dyDescent="0.35">
      <c r="A883" s="10"/>
      <c r="B883" s="6"/>
    </row>
    <row r="884" spans="1:2" x14ac:dyDescent="0.35">
      <c r="A884" s="10"/>
      <c r="B884" s="6"/>
    </row>
    <row r="885" spans="1:2" x14ac:dyDescent="0.35">
      <c r="A885" s="10"/>
      <c r="B885" s="6"/>
    </row>
    <row r="886" spans="1:2" x14ac:dyDescent="0.35">
      <c r="A886" s="10"/>
      <c r="B886" s="6"/>
    </row>
    <row r="887" spans="1:2" x14ac:dyDescent="0.35">
      <c r="A887" s="10"/>
      <c r="B887" s="6"/>
    </row>
    <row r="888" spans="1:2" x14ac:dyDescent="0.35">
      <c r="A888" s="10"/>
      <c r="B888" s="6"/>
    </row>
    <row r="889" spans="1:2" x14ac:dyDescent="0.35">
      <c r="A889" s="10"/>
      <c r="B889" s="6"/>
    </row>
    <row r="890" spans="1:2" x14ac:dyDescent="0.35">
      <c r="A890" s="10"/>
      <c r="B890" s="6"/>
    </row>
    <row r="891" spans="1:2" x14ac:dyDescent="0.35">
      <c r="A891" s="10"/>
      <c r="B891" s="6"/>
    </row>
    <row r="892" spans="1:2" x14ac:dyDescent="0.35">
      <c r="A892" s="10"/>
      <c r="B892" s="6"/>
    </row>
    <row r="893" spans="1:2" x14ac:dyDescent="0.35">
      <c r="A893" s="10"/>
      <c r="B893" s="6"/>
    </row>
    <row r="894" spans="1:2" x14ac:dyDescent="0.35">
      <c r="A894" s="10"/>
      <c r="B894" s="6"/>
    </row>
    <row r="895" spans="1:2" x14ac:dyDescent="0.35">
      <c r="A895" s="10"/>
      <c r="B895" s="6"/>
    </row>
    <row r="896" spans="1:2" x14ac:dyDescent="0.35">
      <c r="A896" s="10"/>
      <c r="B896" s="6"/>
    </row>
    <row r="897" spans="1:2" x14ac:dyDescent="0.35">
      <c r="A897" s="10"/>
      <c r="B897" s="6"/>
    </row>
    <row r="898" spans="1:2" x14ac:dyDescent="0.35">
      <c r="A898" s="10"/>
      <c r="B898" s="6"/>
    </row>
    <row r="899" spans="1:2" x14ac:dyDescent="0.35">
      <c r="A899" s="10"/>
      <c r="B899" s="6"/>
    </row>
    <row r="900" spans="1:2" x14ac:dyDescent="0.35">
      <c r="A900" s="10"/>
      <c r="B900" s="6"/>
    </row>
    <row r="901" spans="1:2" x14ac:dyDescent="0.35">
      <c r="A901" s="10"/>
      <c r="B901" s="6"/>
    </row>
    <row r="902" spans="1:2" x14ac:dyDescent="0.35">
      <c r="A902" s="10"/>
      <c r="B902" s="6"/>
    </row>
    <row r="903" spans="1:2" x14ac:dyDescent="0.35">
      <c r="A903" s="10"/>
      <c r="B903" s="6"/>
    </row>
    <row r="904" spans="1:2" x14ac:dyDescent="0.35">
      <c r="A904" s="10"/>
      <c r="B904" s="6"/>
    </row>
    <row r="905" spans="1:2" x14ac:dyDescent="0.35">
      <c r="A905" s="10"/>
      <c r="B905" s="6"/>
    </row>
    <row r="906" spans="1:2" x14ac:dyDescent="0.35">
      <c r="A906" s="10"/>
      <c r="B906" s="6"/>
    </row>
    <row r="907" spans="1:2" x14ac:dyDescent="0.35">
      <c r="A907" s="10"/>
      <c r="B907" s="6"/>
    </row>
    <row r="908" spans="1:2" x14ac:dyDescent="0.35">
      <c r="A908" s="10"/>
      <c r="B908" s="6"/>
    </row>
    <row r="909" spans="1:2" x14ac:dyDescent="0.35">
      <c r="A909" s="10"/>
      <c r="B909" s="6"/>
    </row>
    <row r="910" spans="1:2" x14ac:dyDescent="0.35">
      <c r="A910" s="10"/>
      <c r="B910" s="6"/>
    </row>
    <row r="911" spans="1:2" x14ac:dyDescent="0.35">
      <c r="A911" s="10"/>
      <c r="B911" s="6"/>
    </row>
    <row r="912" spans="1:2" x14ac:dyDescent="0.35">
      <c r="A912" s="10"/>
      <c r="B912" s="6"/>
    </row>
    <row r="913" spans="1:2" x14ac:dyDescent="0.35">
      <c r="A913" s="10"/>
      <c r="B913" s="6"/>
    </row>
    <row r="914" spans="1:2" x14ac:dyDescent="0.35">
      <c r="A914" s="10"/>
      <c r="B914" s="6"/>
    </row>
    <row r="915" spans="1:2" x14ac:dyDescent="0.35">
      <c r="A915" s="10"/>
      <c r="B915" s="6"/>
    </row>
    <row r="916" spans="1:2" x14ac:dyDescent="0.35">
      <c r="A916" s="10"/>
      <c r="B916" s="6"/>
    </row>
    <row r="917" spans="1:2" x14ac:dyDescent="0.35">
      <c r="A917" s="10"/>
      <c r="B917" s="6"/>
    </row>
    <row r="918" spans="1:2" x14ac:dyDescent="0.35">
      <c r="A918" s="10"/>
      <c r="B918" s="6"/>
    </row>
    <row r="919" spans="1:2" x14ac:dyDescent="0.35">
      <c r="A919" s="10"/>
      <c r="B919" s="6"/>
    </row>
    <row r="920" spans="1:2" x14ac:dyDescent="0.35">
      <c r="A920" s="10"/>
      <c r="B920" s="6"/>
    </row>
    <row r="921" spans="1:2" x14ac:dyDescent="0.35">
      <c r="A921" s="10"/>
      <c r="B921" s="6"/>
    </row>
    <row r="922" spans="1:2" x14ac:dyDescent="0.35">
      <c r="A922" s="10"/>
      <c r="B922" s="6"/>
    </row>
    <row r="923" spans="1:2" x14ac:dyDescent="0.35">
      <c r="A923" s="10"/>
      <c r="B923" s="6"/>
    </row>
    <row r="924" spans="1:2" x14ac:dyDescent="0.35">
      <c r="A924" s="10"/>
      <c r="B924" s="6"/>
    </row>
    <row r="925" spans="1:2" x14ac:dyDescent="0.35">
      <c r="A925" s="10"/>
      <c r="B925" s="6"/>
    </row>
    <row r="926" spans="1:2" x14ac:dyDescent="0.35">
      <c r="A926" s="10"/>
      <c r="B926" s="6"/>
    </row>
    <row r="927" spans="1:2" x14ac:dyDescent="0.35">
      <c r="A927" s="10"/>
      <c r="B927" s="6"/>
    </row>
    <row r="928" spans="1:2" x14ac:dyDescent="0.35">
      <c r="A928" s="10"/>
      <c r="B928" s="6"/>
    </row>
    <row r="929" spans="1:2" x14ac:dyDescent="0.35">
      <c r="A929" s="10"/>
      <c r="B929" s="6"/>
    </row>
    <row r="930" spans="1:2" x14ac:dyDescent="0.35">
      <c r="A930" s="10"/>
      <c r="B930" s="6"/>
    </row>
    <row r="931" spans="1:2" x14ac:dyDescent="0.35">
      <c r="A931" s="10"/>
      <c r="B931" s="6"/>
    </row>
    <row r="932" spans="1:2" x14ac:dyDescent="0.35">
      <c r="A932" s="10"/>
      <c r="B932" s="6"/>
    </row>
    <row r="933" spans="1:2" x14ac:dyDescent="0.35">
      <c r="A933" s="10"/>
      <c r="B933" s="6"/>
    </row>
    <row r="934" spans="1:2" x14ac:dyDescent="0.35">
      <c r="A934" s="10"/>
      <c r="B934" s="6"/>
    </row>
    <row r="935" spans="1:2" x14ac:dyDescent="0.35">
      <c r="A935" s="10"/>
      <c r="B935" s="6"/>
    </row>
    <row r="936" spans="1:2" x14ac:dyDescent="0.35">
      <c r="A936" s="10"/>
      <c r="B936" s="6"/>
    </row>
    <row r="937" spans="1:2" x14ac:dyDescent="0.35">
      <c r="A937" s="10"/>
      <c r="B937" s="6"/>
    </row>
    <row r="938" spans="1:2" x14ac:dyDescent="0.35">
      <c r="A938" s="10"/>
      <c r="B938" s="6"/>
    </row>
    <row r="939" spans="1:2" x14ac:dyDescent="0.35">
      <c r="A939" s="10"/>
      <c r="B939" s="6"/>
    </row>
    <row r="940" spans="1:2" x14ac:dyDescent="0.35">
      <c r="A940" s="10"/>
      <c r="B940" s="6"/>
    </row>
    <row r="941" spans="1:2" x14ac:dyDescent="0.35">
      <c r="A941" s="10"/>
      <c r="B941" s="6"/>
    </row>
    <row r="942" spans="1:2" x14ac:dyDescent="0.35">
      <c r="A942" s="10"/>
      <c r="B942" s="6"/>
    </row>
    <row r="943" spans="1:2" x14ac:dyDescent="0.35">
      <c r="A943" s="10"/>
      <c r="B943" s="6"/>
    </row>
    <row r="944" spans="1:2" x14ac:dyDescent="0.35">
      <c r="A944" s="10"/>
      <c r="B944" s="6"/>
    </row>
    <row r="945" spans="1:2" x14ac:dyDescent="0.35">
      <c r="A945" s="10"/>
      <c r="B945" s="6"/>
    </row>
    <row r="946" spans="1:2" x14ac:dyDescent="0.35">
      <c r="A946" s="10"/>
      <c r="B946" s="6"/>
    </row>
    <row r="947" spans="1:2" x14ac:dyDescent="0.35">
      <c r="A947" s="10"/>
      <c r="B947" s="6"/>
    </row>
    <row r="948" spans="1:2" x14ac:dyDescent="0.35">
      <c r="A948" s="10"/>
      <c r="B948" s="6"/>
    </row>
    <row r="949" spans="1:2" x14ac:dyDescent="0.35">
      <c r="A949" s="10"/>
      <c r="B949" s="6"/>
    </row>
    <row r="950" spans="1:2" x14ac:dyDescent="0.35">
      <c r="A950" s="10"/>
      <c r="B950" s="6"/>
    </row>
    <row r="951" spans="1:2" x14ac:dyDescent="0.35">
      <c r="A951" s="10"/>
      <c r="B951" s="6"/>
    </row>
    <row r="952" spans="1:2" x14ac:dyDescent="0.35">
      <c r="A952" s="10"/>
      <c r="B952" s="6"/>
    </row>
    <row r="953" spans="1:2" x14ac:dyDescent="0.35">
      <c r="A953" s="10"/>
      <c r="B953" s="6"/>
    </row>
    <row r="954" spans="1:2" x14ac:dyDescent="0.35">
      <c r="A954" s="10"/>
      <c r="B954" s="6"/>
    </row>
    <row r="955" spans="1:2" x14ac:dyDescent="0.35">
      <c r="A955" s="10"/>
      <c r="B955" s="6"/>
    </row>
    <row r="956" spans="1:2" x14ac:dyDescent="0.35">
      <c r="A956" s="10"/>
      <c r="B956" s="6"/>
    </row>
    <row r="957" spans="1:2" x14ac:dyDescent="0.35">
      <c r="A957" s="10"/>
      <c r="B957" s="6"/>
    </row>
    <row r="958" spans="1:2" x14ac:dyDescent="0.35">
      <c r="A958" s="10"/>
      <c r="B958" s="6"/>
    </row>
    <row r="959" spans="1:2" x14ac:dyDescent="0.35">
      <c r="A959" s="10"/>
      <c r="B959" s="6"/>
    </row>
    <row r="960" spans="1:2" x14ac:dyDescent="0.35">
      <c r="A960" s="10"/>
      <c r="B960" s="6"/>
    </row>
    <row r="961" spans="1:2" x14ac:dyDescent="0.35">
      <c r="A961" s="10"/>
      <c r="B961" s="6"/>
    </row>
    <row r="962" spans="1:2" x14ac:dyDescent="0.35">
      <c r="A962" s="10"/>
      <c r="B962" s="6"/>
    </row>
    <row r="963" spans="1:2" x14ac:dyDescent="0.35">
      <c r="A963" s="10"/>
      <c r="B963" s="6"/>
    </row>
    <row r="964" spans="1:2" x14ac:dyDescent="0.35">
      <c r="A964" s="10"/>
      <c r="B964" s="6"/>
    </row>
    <row r="965" spans="1:2" x14ac:dyDescent="0.35">
      <c r="A965" s="10"/>
      <c r="B965" s="6"/>
    </row>
    <row r="966" spans="1:2" x14ac:dyDescent="0.35">
      <c r="A966" s="10"/>
      <c r="B966" s="6"/>
    </row>
    <row r="967" spans="1:2" x14ac:dyDescent="0.35">
      <c r="A967" s="10"/>
      <c r="B967" s="6"/>
    </row>
    <row r="968" spans="1:2" x14ac:dyDescent="0.35">
      <c r="A968" s="10"/>
      <c r="B968" s="6"/>
    </row>
    <row r="969" spans="1:2" x14ac:dyDescent="0.35">
      <c r="A969" s="10"/>
      <c r="B969" s="6"/>
    </row>
    <row r="970" spans="1:2" x14ac:dyDescent="0.35">
      <c r="A970" s="10"/>
      <c r="B970" s="6"/>
    </row>
    <row r="971" spans="1:2" x14ac:dyDescent="0.35">
      <c r="A971" s="10"/>
      <c r="B971" s="6"/>
    </row>
    <row r="972" spans="1:2" x14ac:dyDescent="0.35">
      <c r="A972" s="10"/>
      <c r="B972" s="6"/>
    </row>
    <row r="973" spans="1:2" x14ac:dyDescent="0.35">
      <c r="A973" s="10"/>
      <c r="B973" s="6"/>
    </row>
    <row r="974" spans="1:2" x14ac:dyDescent="0.35">
      <c r="A974" s="10"/>
      <c r="B974" s="6"/>
    </row>
    <row r="975" spans="1:2" x14ac:dyDescent="0.35">
      <c r="A975" s="10"/>
      <c r="B975" s="6"/>
    </row>
    <row r="976" spans="1:2" x14ac:dyDescent="0.35">
      <c r="A976" s="10"/>
      <c r="B976" s="6"/>
    </row>
    <row r="977" spans="1:2" x14ac:dyDescent="0.35">
      <c r="A977" s="10"/>
      <c r="B977" s="6"/>
    </row>
    <row r="978" spans="1:2" x14ac:dyDescent="0.35">
      <c r="A978" s="10"/>
      <c r="B978" s="6"/>
    </row>
    <row r="979" spans="1:2" x14ac:dyDescent="0.35">
      <c r="A979" s="10"/>
      <c r="B979" s="6"/>
    </row>
    <row r="980" spans="1:2" x14ac:dyDescent="0.35">
      <c r="A980" s="10"/>
      <c r="B980" s="6"/>
    </row>
    <row r="981" spans="1:2" x14ac:dyDescent="0.35">
      <c r="A981" s="10"/>
      <c r="B981" s="6"/>
    </row>
    <row r="982" spans="1:2" x14ac:dyDescent="0.35">
      <c r="A982" s="10"/>
      <c r="B982" s="6"/>
    </row>
    <row r="983" spans="1:2" x14ac:dyDescent="0.35">
      <c r="A983" s="10"/>
      <c r="B983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187"/>
  <sheetViews>
    <sheetView topLeftCell="AF1" zoomScaleNormal="100" workbookViewId="0">
      <selection activeCell="AH2" sqref="AH2:AV2"/>
    </sheetView>
  </sheetViews>
  <sheetFormatPr defaultRowHeight="14.5" x14ac:dyDescent="0.35"/>
  <sheetData>
    <row r="2" spans="1:48" x14ac:dyDescent="0.35">
      <c r="A2" t="s">
        <v>0</v>
      </c>
      <c r="B2" t="s">
        <v>1</v>
      </c>
      <c r="E2" t="s">
        <v>2</v>
      </c>
      <c r="H2" t="s">
        <v>4</v>
      </c>
      <c r="K2" t="s">
        <v>6</v>
      </c>
      <c r="N2" t="s">
        <v>8</v>
      </c>
      <c r="Q2" t="s">
        <v>10</v>
      </c>
      <c r="T2" t="s">
        <v>12</v>
      </c>
      <c r="X2" t="s">
        <v>0</v>
      </c>
      <c r="Y2" t="s">
        <v>1</v>
      </c>
      <c r="Z2" t="s">
        <v>2</v>
      </c>
      <c r="AA2" t="s">
        <v>4</v>
      </c>
      <c r="AB2" t="s">
        <v>6</v>
      </c>
      <c r="AC2" t="s">
        <v>8</v>
      </c>
      <c r="AD2" t="s">
        <v>10</v>
      </c>
      <c r="AE2" t="s">
        <v>12</v>
      </c>
      <c r="AG2" t="s">
        <v>0</v>
      </c>
      <c r="AH2" t="s">
        <v>1</v>
      </c>
      <c r="AJ2" t="s">
        <v>2</v>
      </c>
      <c r="AL2" t="s">
        <v>4</v>
      </c>
      <c r="AN2" t="s">
        <v>6</v>
      </c>
      <c r="AP2" t="s">
        <v>8</v>
      </c>
      <c r="AR2" t="s">
        <v>10</v>
      </c>
      <c r="AT2" t="s">
        <v>12</v>
      </c>
      <c r="AV2" t="s">
        <v>14</v>
      </c>
    </row>
    <row r="3" spans="1:48" x14ac:dyDescent="0.35">
      <c r="A3" s="5" t="s">
        <v>3</v>
      </c>
      <c r="B3">
        <v>8</v>
      </c>
      <c r="E3">
        <v>4</v>
      </c>
      <c r="H3">
        <v>0</v>
      </c>
      <c r="K3">
        <v>3</v>
      </c>
      <c r="N3">
        <v>2</v>
      </c>
      <c r="Q3">
        <v>0</v>
      </c>
      <c r="T3">
        <v>7</v>
      </c>
      <c r="X3" t="s">
        <v>3</v>
      </c>
      <c r="Y3">
        <v>8</v>
      </c>
      <c r="Z3">
        <v>4</v>
      </c>
      <c r="AA3">
        <v>0</v>
      </c>
      <c r="AB3">
        <v>3</v>
      </c>
      <c r="AC3">
        <v>2</v>
      </c>
      <c r="AD3">
        <v>0</v>
      </c>
      <c r="AE3">
        <v>7</v>
      </c>
      <c r="AG3" t="s">
        <v>86</v>
      </c>
      <c r="AH3">
        <v>9</v>
      </c>
      <c r="AJ3">
        <v>3</v>
      </c>
      <c r="AL3">
        <v>0</v>
      </c>
      <c r="AN3">
        <v>5</v>
      </c>
      <c r="AP3">
        <v>1</v>
      </c>
      <c r="AR3">
        <v>1</v>
      </c>
      <c r="AT3">
        <v>6</v>
      </c>
      <c r="AV3">
        <f>SUM(AH3:AT3)</f>
        <v>25</v>
      </c>
    </row>
    <row r="4" spans="1:48" x14ac:dyDescent="0.35">
      <c r="A4" s="5" t="s">
        <v>5</v>
      </c>
      <c r="B4">
        <v>4</v>
      </c>
      <c r="E4">
        <v>5</v>
      </c>
      <c r="H4">
        <v>1</v>
      </c>
      <c r="K4">
        <v>4</v>
      </c>
      <c r="N4">
        <v>1</v>
      </c>
      <c r="Q4">
        <v>2</v>
      </c>
      <c r="T4">
        <v>7</v>
      </c>
      <c r="X4" t="s">
        <v>5</v>
      </c>
      <c r="Y4">
        <v>4</v>
      </c>
      <c r="Z4">
        <v>5</v>
      </c>
      <c r="AA4">
        <v>1</v>
      </c>
      <c r="AB4">
        <v>4</v>
      </c>
      <c r="AC4">
        <v>1</v>
      </c>
      <c r="AD4">
        <v>2</v>
      </c>
      <c r="AE4">
        <v>7</v>
      </c>
      <c r="AG4" t="s">
        <v>113</v>
      </c>
      <c r="AH4">
        <v>6</v>
      </c>
      <c r="AJ4">
        <v>2</v>
      </c>
      <c r="AL4">
        <v>0</v>
      </c>
      <c r="AN4">
        <v>2</v>
      </c>
      <c r="AP4">
        <v>1</v>
      </c>
      <c r="AR4">
        <v>1</v>
      </c>
      <c r="AT4">
        <v>5</v>
      </c>
      <c r="AV4">
        <f t="shared" ref="AV4:AV45" si="0">SUM(AH4:AT4)</f>
        <v>17</v>
      </c>
    </row>
    <row r="5" spans="1:48" x14ac:dyDescent="0.35">
      <c r="A5" s="5" t="s">
        <v>7</v>
      </c>
      <c r="B5">
        <v>6</v>
      </c>
      <c r="E5">
        <v>6</v>
      </c>
      <c r="H5">
        <v>1</v>
      </c>
      <c r="K5">
        <v>3</v>
      </c>
      <c r="N5">
        <v>2</v>
      </c>
      <c r="Q5">
        <v>0</v>
      </c>
      <c r="T5">
        <v>4</v>
      </c>
      <c r="X5" t="s">
        <v>7</v>
      </c>
      <c r="Y5">
        <v>6</v>
      </c>
      <c r="Z5">
        <v>6</v>
      </c>
      <c r="AA5">
        <v>1</v>
      </c>
      <c r="AB5">
        <v>3</v>
      </c>
      <c r="AC5">
        <v>2</v>
      </c>
      <c r="AD5">
        <v>0</v>
      </c>
      <c r="AE5">
        <v>4</v>
      </c>
      <c r="AG5" t="s">
        <v>114</v>
      </c>
      <c r="AH5">
        <v>5</v>
      </c>
      <c r="AJ5">
        <v>6</v>
      </c>
      <c r="AL5">
        <v>1</v>
      </c>
      <c r="AN5">
        <v>1</v>
      </c>
      <c r="AP5">
        <v>2</v>
      </c>
      <c r="AR5">
        <v>0</v>
      </c>
      <c r="AT5">
        <v>5</v>
      </c>
      <c r="AV5">
        <f t="shared" si="0"/>
        <v>20</v>
      </c>
    </row>
    <row r="6" spans="1:48" x14ac:dyDescent="0.35">
      <c r="A6" s="5" t="s">
        <v>9</v>
      </c>
      <c r="B6">
        <v>5</v>
      </c>
      <c r="E6">
        <v>4</v>
      </c>
      <c r="H6">
        <v>0</v>
      </c>
      <c r="K6">
        <v>0</v>
      </c>
      <c r="N6">
        <v>0</v>
      </c>
      <c r="Q6">
        <v>0</v>
      </c>
      <c r="T6">
        <v>1</v>
      </c>
      <c r="X6" t="s">
        <v>9</v>
      </c>
      <c r="Y6">
        <v>5</v>
      </c>
      <c r="Z6">
        <v>4</v>
      </c>
      <c r="AA6">
        <v>0</v>
      </c>
      <c r="AB6">
        <v>0</v>
      </c>
      <c r="AC6">
        <v>0</v>
      </c>
      <c r="AD6">
        <v>0</v>
      </c>
      <c r="AE6">
        <v>1</v>
      </c>
      <c r="AG6" t="s">
        <v>115</v>
      </c>
      <c r="AH6">
        <v>2</v>
      </c>
      <c r="AJ6">
        <v>8</v>
      </c>
      <c r="AL6">
        <v>0</v>
      </c>
      <c r="AN6">
        <v>3</v>
      </c>
      <c r="AP6">
        <v>2</v>
      </c>
      <c r="AR6">
        <v>3</v>
      </c>
      <c r="AT6">
        <v>5</v>
      </c>
      <c r="AV6">
        <f t="shared" si="0"/>
        <v>23</v>
      </c>
    </row>
    <row r="7" spans="1:48" x14ac:dyDescent="0.35">
      <c r="A7" s="5" t="s">
        <v>11</v>
      </c>
      <c r="B7">
        <v>3</v>
      </c>
      <c r="E7">
        <v>4</v>
      </c>
      <c r="H7">
        <v>0</v>
      </c>
      <c r="K7">
        <v>4</v>
      </c>
      <c r="N7">
        <v>3</v>
      </c>
      <c r="Q7">
        <v>6</v>
      </c>
      <c r="T7">
        <v>6</v>
      </c>
      <c r="X7" t="s">
        <v>11</v>
      </c>
      <c r="Y7">
        <v>3</v>
      </c>
      <c r="Z7">
        <v>4</v>
      </c>
      <c r="AA7">
        <v>0</v>
      </c>
      <c r="AB7">
        <v>4</v>
      </c>
      <c r="AC7">
        <v>3</v>
      </c>
      <c r="AD7">
        <v>6</v>
      </c>
      <c r="AE7">
        <v>6</v>
      </c>
      <c r="AG7" t="s">
        <v>116</v>
      </c>
      <c r="AH7">
        <v>2</v>
      </c>
      <c r="AJ7">
        <v>2</v>
      </c>
      <c r="AL7">
        <v>0</v>
      </c>
      <c r="AN7">
        <v>6</v>
      </c>
      <c r="AP7">
        <v>1</v>
      </c>
      <c r="AR7">
        <v>4</v>
      </c>
      <c r="AT7">
        <v>5</v>
      </c>
      <c r="AV7">
        <f t="shared" si="0"/>
        <v>20</v>
      </c>
    </row>
    <row r="8" spans="1:48" x14ac:dyDescent="0.35">
      <c r="A8" s="5" t="s">
        <v>13</v>
      </c>
      <c r="B8">
        <v>6</v>
      </c>
      <c r="E8">
        <v>1</v>
      </c>
      <c r="H8">
        <v>0</v>
      </c>
      <c r="K8">
        <v>1</v>
      </c>
      <c r="N8">
        <v>5</v>
      </c>
      <c r="Q8">
        <v>4</v>
      </c>
      <c r="T8">
        <v>7</v>
      </c>
      <c r="X8" t="s">
        <v>13</v>
      </c>
      <c r="Y8">
        <v>6</v>
      </c>
      <c r="Z8">
        <v>1</v>
      </c>
      <c r="AA8">
        <v>0</v>
      </c>
      <c r="AB8">
        <v>1</v>
      </c>
      <c r="AC8">
        <v>5</v>
      </c>
      <c r="AD8">
        <v>4</v>
      </c>
      <c r="AE8">
        <v>7</v>
      </c>
      <c r="AG8" t="s">
        <v>117</v>
      </c>
      <c r="AH8">
        <v>6</v>
      </c>
      <c r="AJ8">
        <v>4</v>
      </c>
      <c r="AL8">
        <v>0</v>
      </c>
      <c r="AN8">
        <v>1</v>
      </c>
      <c r="AP8">
        <v>6</v>
      </c>
      <c r="AR8">
        <v>2</v>
      </c>
      <c r="AT8">
        <v>5</v>
      </c>
      <c r="AV8">
        <f t="shared" si="0"/>
        <v>24</v>
      </c>
    </row>
    <row r="9" spans="1:48" x14ac:dyDescent="0.35">
      <c r="A9" s="5" t="s">
        <v>15</v>
      </c>
      <c r="B9">
        <v>5</v>
      </c>
      <c r="C9">
        <f>SUM(B3:B9)</f>
        <v>37</v>
      </c>
      <c r="D9">
        <f>C9/$C$187</f>
        <v>0.84090909090909094</v>
      </c>
      <c r="E9">
        <v>6</v>
      </c>
      <c r="F9">
        <f>SUM(E3:E9)</f>
        <v>30</v>
      </c>
      <c r="G9">
        <f>F9/$F$187</f>
        <v>0.81081081081081086</v>
      </c>
      <c r="H9">
        <v>0</v>
      </c>
      <c r="I9">
        <f>SUM(H3:H9)</f>
        <v>2</v>
      </c>
      <c r="J9">
        <f>I9/$I$187</f>
        <v>1</v>
      </c>
      <c r="K9">
        <v>4</v>
      </c>
      <c r="L9">
        <f>SUM(K3:K9)</f>
        <v>19</v>
      </c>
      <c r="M9">
        <f>L9/$L$187</f>
        <v>0.76</v>
      </c>
      <c r="N9">
        <v>5</v>
      </c>
      <c r="O9">
        <f>SUM(N3:N9)</f>
        <v>18</v>
      </c>
      <c r="P9">
        <f>O9/$O$187</f>
        <v>0.9</v>
      </c>
      <c r="Q9">
        <v>2</v>
      </c>
      <c r="R9">
        <f>SUM(Q3:Q9)</f>
        <v>14</v>
      </c>
      <c r="S9">
        <f>R9/$R$187</f>
        <v>0.77777777777777779</v>
      </c>
      <c r="T9">
        <v>7</v>
      </c>
      <c r="U9">
        <f>SUM(T3:T9)</f>
        <v>39</v>
      </c>
      <c r="V9">
        <f>U9/$U$187</f>
        <v>0.8666666666666667</v>
      </c>
      <c r="X9" t="s">
        <v>15</v>
      </c>
      <c r="Y9">
        <v>5</v>
      </c>
      <c r="Z9">
        <v>6</v>
      </c>
      <c r="AA9">
        <v>0</v>
      </c>
      <c r="AB9">
        <v>4</v>
      </c>
      <c r="AC9">
        <v>5</v>
      </c>
      <c r="AD9">
        <v>2</v>
      </c>
      <c r="AE9">
        <v>7</v>
      </c>
      <c r="AG9" t="s">
        <v>118</v>
      </c>
      <c r="AH9">
        <v>12</v>
      </c>
      <c r="AJ9">
        <v>3</v>
      </c>
      <c r="AL9">
        <v>0</v>
      </c>
      <c r="AN9">
        <v>6</v>
      </c>
      <c r="AP9">
        <v>5</v>
      </c>
      <c r="AR9">
        <v>3</v>
      </c>
      <c r="AT9">
        <v>8</v>
      </c>
      <c r="AV9">
        <f t="shared" si="0"/>
        <v>37</v>
      </c>
    </row>
    <row r="10" spans="1:48" x14ac:dyDescent="0.35">
      <c r="A10" s="5" t="s">
        <v>22</v>
      </c>
      <c r="B10">
        <v>5</v>
      </c>
      <c r="E10">
        <v>4</v>
      </c>
      <c r="H10">
        <v>0</v>
      </c>
      <c r="K10">
        <v>5</v>
      </c>
      <c r="N10">
        <v>3</v>
      </c>
      <c r="Q10">
        <v>1</v>
      </c>
      <c r="T10">
        <v>8</v>
      </c>
      <c r="X10" t="s">
        <v>22</v>
      </c>
      <c r="Y10">
        <v>5</v>
      </c>
      <c r="Z10">
        <v>4</v>
      </c>
      <c r="AA10">
        <v>0</v>
      </c>
      <c r="AB10">
        <v>5</v>
      </c>
      <c r="AC10">
        <v>3</v>
      </c>
      <c r="AD10">
        <v>1</v>
      </c>
      <c r="AE10">
        <v>8</v>
      </c>
      <c r="AG10" t="s">
        <v>87</v>
      </c>
      <c r="AH10">
        <v>7</v>
      </c>
      <c r="AJ10">
        <v>4</v>
      </c>
      <c r="AL10">
        <v>0</v>
      </c>
      <c r="AN10">
        <v>4</v>
      </c>
      <c r="AO10" t="s">
        <v>212</v>
      </c>
      <c r="AP10">
        <v>2</v>
      </c>
      <c r="AR10">
        <v>1</v>
      </c>
      <c r="AT10">
        <v>5</v>
      </c>
      <c r="AV10">
        <f t="shared" si="0"/>
        <v>23</v>
      </c>
    </row>
    <row r="11" spans="1:48" x14ac:dyDescent="0.35">
      <c r="A11" s="5" t="s">
        <v>23</v>
      </c>
      <c r="B11">
        <v>7</v>
      </c>
      <c r="E11">
        <v>4</v>
      </c>
      <c r="H11">
        <v>0</v>
      </c>
      <c r="K11">
        <v>1</v>
      </c>
      <c r="N11">
        <v>2</v>
      </c>
      <c r="Q11">
        <v>1</v>
      </c>
      <c r="T11">
        <v>7</v>
      </c>
      <c r="X11" t="s">
        <v>23</v>
      </c>
      <c r="Y11">
        <v>7</v>
      </c>
      <c r="Z11">
        <v>4</v>
      </c>
      <c r="AA11">
        <v>0</v>
      </c>
      <c r="AB11">
        <v>1</v>
      </c>
      <c r="AC11">
        <v>2</v>
      </c>
      <c r="AD11">
        <v>1</v>
      </c>
      <c r="AE11">
        <v>7</v>
      </c>
      <c r="AG11" t="s">
        <v>119</v>
      </c>
      <c r="AH11">
        <v>6</v>
      </c>
      <c r="AJ11">
        <v>4</v>
      </c>
      <c r="AL11">
        <v>0</v>
      </c>
      <c r="AN11">
        <v>0</v>
      </c>
      <c r="AO11" t="s">
        <v>213</v>
      </c>
      <c r="AP11">
        <v>1</v>
      </c>
      <c r="AR11">
        <v>3</v>
      </c>
      <c r="AT11">
        <v>4</v>
      </c>
      <c r="AV11">
        <f t="shared" si="0"/>
        <v>18</v>
      </c>
    </row>
    <row r="12" spans="1:48" x14ac:dyDescent="0.35">
      <c r="A12" s="5" t="s">
        <v>24</v>
      </c>
      <c r="B12">
        <v>6</v>
      </c>
      <c r="E12">
        <v>4</v>
      </c>
      <c r="H12">
        <v>1</v>
      </c>
      <c r="K12">
        <v>3</v>
      </c>
      <c r="N12">
        <v>2</v>
      </c>
      <c r="Q12">
        <v>1</v>
      </c>
      <c r="T12">
        <v>5</v>
      </c>
      <c r="X12" t="s">
        <v>24</v>
      </c>
      <c r="Y12">
        <v>6</v>
      </c>
      <c r="Z12">
        <v>4</v>
      </c>
      <c r="AA12">
        <v>1</v>
      </c>
      <c r="AB12">
        <v>3</v>
      </c>
      <c r="AC12">
        <v>2</v>
      </c>
      <c r="AD12">
        <v>1</v>
      </c>
      <c r="AE12">
        <v>5</v>
      </c>
      <c r="AG12" t="s">
        <v>120</v>
      </c>
      <c r="AH12">
        <v>6</v>
      </c>
      <c r="AJ12">
        <v>5</v>
      </c>
      <c r="AL12">
        <v>0</v>
      </c>
      <c r="AN12">
        <v>0</v>
      </c>
      <c r="AP12">
        <v>1</v>
      </c>
      <c r="AR12">
        <v>0</v>
      </c>
      <c r="AT12">
        <v>4</v>
      </c>
      <c r="AV12">
        <f t="shared" si="0"/>
        <v>16</v>
      </c>
    </row>
    <row r="13" spans="1:48" x14ac:dyDescent="0.35">
      <c r="A13" s="5" t="s">
        <v>25</v>
      </c>
      <c r="B13">
        <v>5</v>
      </c>
      <c r="E13">
        <v>6</v>
      </c>
      <c r="H13">
        <v>0</v>
      </c>
      <c r="K13">
        <v>4</v>
      </c>
      <c r="N13">
        <v>1</v>
      </c>
      <c r="Q13">
        <v>4</v>
      </c>
      <c r="T13">
        <v>8</v>
      </c>
      <c r="X13" t="s">
        <v>25</v>
      </c>
      <c r="Y13">
        <v>5</v>
      </c>
      <c r="Z13">
        <v>6</v>
      </c>
      <c r="AA13">
        <v>0</v>
      </c>
      <c r="AB13">
        <v>4</v>
      </c>
      <c r="AC13">
        <v>1</v>
      </c>
      <c r="AD13">
        <v>4</v>
      </c>
      <c r="AE13">
        <v>8</v>
      </c>
      <c r="AG13" t="s">
        <v>121</v>
      </c>
      <c r="AH13">
        <v>7</v>
      </c>
      <c r="AI13" t="s">
        <v>212</v>
      </c>
      <c r="AJ13">
        <v>5</v>
      </c>
      <c r="AL13">
        <v>0</v>
      </c>
      <c r="AN13">
        <v>3</v>
      </c>
      <c r="AP13">
        <v>3</v>
      </c>
      <c r="AR13">
        <v>4</v>
      </c>
      <c r="AT13">
        <v>5</v>
      </c>
      <c r="AV13">
        <f t="shared" si="0"/>
        <v>27</v>
      </c>
    </row>
    <row r="14" spans="1:48" x14ac:dyDescent="0.35">
      <c r="A14" s="5" t="s">
        <v>26</v>
      </c>
      <c r="B14">
        <v>3</v>
      </c>
      <c r="E14">
        <v>5</v>
      </c>
      <c r="H14">
        <v>0</v>
      </c>
      <c r="K14">
        <v>4</v>
      </c>
      <c r="N14">
        <v>2</v>
      </c>
      <c r="Q14">
        <v>3</v>
      </c>
      <c r="T14">
        <v>5</v>
      </c>
      <c r="X14" t="s">
        <v>26</v>
      </c>
      <c r="Y14">
        <v>3</v>
      </c>
      <c r="Z14">
        <v>5</v>
      </c>
      <c r="AA14">
        <v>0</v>
      </c>
      <c r="AB14">
        <v>4</v>
      </c>
      <c r="AC14">
        <v>2</v>
      </c>
      <c r="AD14">
        <v>3</v>
      </c>
      <c r="AE14">
        <v>5</v>
      </c>
      <c r="AG14" t="s">
        <v>122</v>
      </c>
      <c r="AH14">
        <v>4</v>
      </c>
      <c r="AJ14">
        <v>6</v>
      </c>
      <c r="AL14">
        <v>0</v>
      </c>
      <c r="AN14">
        <v>2</v>
      </c>
      <c r="AP14">
        <v>4</v>
      </c>
      <c r="AR14">
        <v>3</v>
      </c>
      <c r="AT14">
        <v>6</v>
      </c>
      <c r="AU14" t="s">
        <v>212</v>
      </c>
      <c r="AV14">
        <f t="shared" si="0"/>
        <v>25</v>
      </c>
    </row>
    <row r="15" spans="1:48" x14ac:dyDescent="0.35">
      <c r="A15" s="5" t="s">
        <v>27</v>
      </c>
      <c r="B15">
        <v>6</v>
      </c>
      <c r="E15">
        <v>3</v>
      </c>
      <c r="H15">
        <v>0</v>
      </c>
      <c r="K15">
        <v>2</v>
      </c>
      <c r="N15">
        <v>5</v>
      </c>
      <c r="Q15">
        <v>2</v>
      </c>
      <c r="T15">
        <v>6</v>
      </c>
      <c r="X15" t="s">
        <v>27</v>
      </c>
      <c r="Y15">
        <v>6</v>
      </c>
      <c r="Z15">
        <v>3</v>
      </c>
      <c r="AA15">
        <v>0</v>
      </c>
      <c r="AB15">
        <v>2</v>
      </c>
      <c r="AC15">
        <v>5</v>
      </c>
      <c r="AD15">
        <v>2</v>
      </c>
      <c r="AE15">
        <v>6</v>
      </c>
      <c r="AG15" t="s">
        <v>123</v>
      </c>
      <c r="AH15">
        <v>0</v>
      </c>
      <c r="AI15" t="s">
        <v>213</v>
      </c>
      <c r="AJ15">
        <v>6</v>
      </c>
      <c r="AK15" t="s">
        <v>212</v>
      </c>
      <c r="AL15">
        <v>0</v>
      </c>
      <c r="AN15">
        <v>2</v>
      </c>
      <c r="AP15">
        <v>2</v>
      </c>
      <c r="AR15">
        <v>0</v>
      </c>
      <c r="AT15">
        <v>4</v>
      </c>
      <c r="AV15">
        <f t="shared" si="0"/>
        <v>14</v>
      </c>
    </row>
    <row r="16" spans="1:48" x14ac:dyDescent="0.35">
      <c r="A16" s="5" t="s">
        <v>28</v>
      </c>
      <c r="B16">
        <v>11</v>
      </c>
      <c r="C16">
        <f t="shared" ref="C16" si="1">SUM(B10:B16)</f>
        <v>43</v>
      </c>
      <c r="D16">
        <f>C16/$C$187</f>
        <v>0.97727272727272729</v>
      </c>
      <c r="E16">
        <v>4</v>
      </c>
      <c r="F16">
        <f t="shared" ref="F16" si="2">SUM(E10:E16)</f>
        <v>30</v>
      </c>
      <c r="G16">
        <f t="shared" ref="G16" si="3">F16/$F$187</f>
        <v>0.81081081081081086</v>
      </c>
      <c r="H16">
        <v>0</v>
      </c>
      <c r="I16">
        <f t="shared" ref="I16" si="4">SUM(H10:H16)</f>
        <v>1</v>
      </c>
      <c r="J16">
        <f t="shared" ref="J16" si="5">I16/$I$187</f>
        <v>0.5</v>
      </c>
      <c r="K16">
        <v>4</v>
      </c>
      <c r="L16">
        <f t="shared" ref="L16" si="6">SUM(K10:K16)</f>
        <v>23</v>
      </c>
      <c r="M16">
        <f t="shared" ref="M16" si="7">L16/$L$187</f>
        <v>0.92</v>
      </c>
      <c r="N16">
        <v>3</v>
      </c>
      <c r="O16">
        <f t="shared" ref="O16" si="8">SUM(N10:N16)</f>
        <v>18</v>
      </c>
      <c r="P16">
        <f t="shared" ref="P16" si="9">O16/$O$187</f>
        <v>0.9</v>
      </c>
      <c r="Q16">
        <v>3</v>
      </c>
      <c r="R16">
        <f t="shared" ref="R16" si="10">SUM(Q10:Q16)</f>
        <v>15</v>
      </c>
      <c r="S16">
        <f t="shared" ref="S16" si="11">R16/$R$187</f>
        <v>0.83333333333333337</v>
      </c>
      <c r="T16">
        <v>6</v>
      </c>
      <c r="U16">
        <f t="shared" ref="U16" si="12">SUM(T10:T16)</f>
        <v>45</v>
      </c>
      <c r="V16">
        <f t="shared" ref="V16" si="13">U16/$U$187</f>
        <v>1</v>
      </c>
      <c r="X16" t="s">
        <v>28</v>
      </c>
      <c r="Y16">
        <v>11</v>
      </c>
      <c r="Z16">
        <v>4</v>
      </c>
      <c r="AA16">
        <v>0</v>
      </c>
      <c r="AB16">
        <v>4</v>
      </c>
      <c r="AC16">
        <v>3</v>
      </c>
      <c r="AD16">
        <v>3</v>
      </c>
      <c r="AE16">
        <v>6</v>
      </c>
      <c r="AG16" t="s">
        <v>124</v>
      </c>
      <c r="AH16">
        <v>0</v>
      </c>
      <c r="AI16" t="s">
        <v>215</v>
      </c>
      <c r="AJ16">
        <v>3</v>
      </c>
      <c r="AL16">
        <v>0</v>
      </c>
      <c r="AN16">
        <v>0</v>
      </c>
      <c r="AP16">
        <v>0</v>
      </c>
      <c r="AR16">
        <v>0</v>
      </c>
      <c r="AT16">
        <v>1</v>
      </c>
      <c r="AV16">
        <f t="shared" si="0"/>
        <v>4</v>
      </c>
    </row>
    <row r="17" spans="1:48" x14ac:dyDescent="0.35">
      <c r="A17" s="5" t="s">
        <v>29</v>
      </c>
      <c r="B17">
        <v>5</v>
      </c>
      <c r="E17">
        <v>5</v>
      </c>
      <c r="H17">
        <v>0</v>
      </c>
      <c r="K17">
        <v>4</v>
      </c>
      <c r="N17">
        <v>1</v>
      </c>
      <c r="Q17">
        <v>0</v>
      </c>
      <c r="T17">
        <v>7</v>
      </c>
      <c r="X17" t="s">
        <v>29</v>
      </c>
      <c r="Y17">
        <v>5</v>
      </c>
      <c r="Z17">
        <v>5</v>
      </c>
      <c r="AA17">
        <v>0</v>
      </c>
      <c r="AB17">
        <v>4</v>
      </c>
      <c r="AC17">
        <v>1</v>
      </c>
      <c r="AD17">
        <v>0</v>
      </c>
      <c r="AE17">
        <v>7</v>
      </c>
      <c r="AG17" t="s">
        <v>89</v>
      </c>
      <c r="AH17">
        <v>5</v>
      </c>
      <c r="AJ17">
        <v>0</v>
      </c>
      <c r="AK17" t="s">
        <v>213</v>
      </c>
      <c r="AL17">
        <v>0</v>
      </c>
      <c r="AN17">
        <v>0</v>
      </c>
      <c r="AP17">
        <v>6</v>
      </c>
      <c r="AR17">
        <v>0</v>
      </c>
      <c r="AT17">
        <v>0</v>
      </c>
      <c r="AU17" t="s">
        <v>213</v>
      </c>
      <c r="AV17">
        <f t="shared" si="0"/>
        <v>11</v>
      </c>
    </row>
    <row r="18" spans="1:48" x14ac:dyDescent="0.35">
      <c r="A18" s="5" t="s">
        <v>30</v>
      </c>
      <c r="B18">
        <v>5</v>
      </c>
      <c r="E18">
        <v>3</v>
      </c>
      <c r="H18">
        <v>0</v>
      </c>
      <c r="K18">
        <v>2</v>
      </c>
      <c r="N18">
        <v>2</v>
      </c>
      <c r="Q18">
        <v>1</v>
      </c>
      <c r="T18">
        <v>6</v>
      </c>
      <c r="X18" t="s">
        <v>30</v>
      </c>
      <c r="Y18">
        <v>5</v>
      </c>
      <c r="Z18">
        <v>3</v>
      </c>
      <c r="AA18">
        <v>0</v>
      </c>
      <c r="AB18">
        <v>2</v>
      </c>
      <c r="AC18">
        <v>2</v>
      </c>
      <c r="AD18">
        <v>1</v>
      </c>
      <c r="AE18">
        <v>6</v>
      </c>
      <c r="AG18" t="s">
        <v>125</v>
      </c>
      <c r="AH18">
        <v>9</v>
      </c>
      <c r="AI18" t="s">
        <v>214</v>
      </c>
      <c r="AJ18">
        <v>0</v>
      </c>
      <c r="AL18">
        <v>1</v>
      </c>
      <c r="AN18">
        <v>0</v>
      </c>
      <c r="AP18">
        <v>3</v>
      </c>
      <c r="AR18">
        <v>3</v>
      </c>
      <c r="AT18">
        <v>0</v>
      </c>
      <c r="AV18">
        <f t="shared" si="0"/>
        <v>16</v>
      </c>
    </row>
    <row r="19" spans="1:48" x14ac:dyDescent="0.35">
      <c r="A19" s="5" t="s">
        <v>31</v>
      </c>
      <c r="B19">
        <v>3</v>
      </c>
      <c r="E19">
        <v>6</v>
      </c>
      <c r="H19">
        <v>1</v>
      </c>
      <c r="K19">
        <v>2</v>
      </c>
      <c r="N19">
        <v>2</v>
      </c>
      <c r="Q19">
        <v>0</v>
      </c>
      <c r="T19">
        <v>4</v>
      </c>
      <c r="X19" t="s">
        <v>31</v>
      </c>
      <c r="Y19">
        <v>3</v>
      </c>
      <c r="Z19">
        <v>6</v>
      </c>
      <c r="AA19">
        <v>1</v>
      </c>
      <c r="AB19">
        <v>2</v>
      </c>
      <c r="AC19">
        <v>2</v>
      </c>
      <c r="AD19">
        <v>0</v>
      </c>
      <c r="AE19">
        <v>4</v>
      </c>
      <c r="AG19" t="s">
        <v>126</v>
      </c>
      <c r="AH19">
        <v>5</v>
      </c>
      <c r="AJ19">
        <v>0</v>
      </c>
      <c r="AK19" t="s">
        <v>215</v>
      </c>
      <c r="AL19">
        <v>1</v>
      </c>
      <c r="AN19">
        <v>2</v>
      </c>
      <c r="AP19">
        <v>2</v>
      </c>
      <c r="AR19">
        <v>1</v>
      </c>
      <c r="AT19">
        <v>0</v>
      </c>
      <c r="AV19">
        <f t="shared" si="0"/>
        <v>11</v>
      </c>
    </row>
    <row r="20" spans="1:48" x14ac:dyDescent="0.35">
      <c r="A20" s="5" t="s">
        <v>32</v>
      </c>
      <c r="B20">
        <v>7</v>
      </c>
      <c r="E20">
        <v>7</v>
      </c>
      <c r="H20">
        <v>0</v>
      </c>
      <c r="K20">
        <v>5</v>
      </c>
      <c r="N20">
        <v>1</v>
      </c>
      <c r="Q20">
        <v>2</v>
      </c>
      <c r="T20">
        <v>5</v>
      </c>
      <c r="X20" t="s">
        <v>32</v>
      </c>
      <c r="Y20">
        <v>7</v>
      </c>
      <c r="Z20">
        <v>7</v>
      </c>
      <c r="AA20">
        <v>0</v>
      </c>
      <c r="AB20">
        <v>5</v>
      </c>
      <c r="AC20">
        <v>1</v>
      </c>
      <c r="AD20">
        <v>2</v>
      </c>
      <c r="AE20">
        <v>5</v>
      </c>
      <c r="AG20" t="s">
        <v>127</v>
      </c>
      <c r="AH20">
        <v>5</v>
      </c>
      <c r="AJ20">
        <v>6</v>
      </c>
      <c r="AK20" t="s">
        <v>214</v>
      </c>
      <c r="AL20">
        <v>0</v>
      </c>
      <c r="AN20">
        <v>0</v>
      </c>
      <c r="AO20" t="s">
        <v>215</v>
      </c>
      <c r="AP20">
        <v>2</v>
      </c>
      <c r="AR20">
        <v>5</v>
      </c>
      <c r="AS20" t="s">
        <v>212</v>
      </c>
      <c r="AT20">
        <v>0</v>
      </c>
      <c r="AV20">
        <f t="shared" si="0"/>
        <v>18</v>
      </c>
    </row>
    <row r="21" spans="1:48" x14ac:dyDescent="0.35">
      <c r="A21" s="5" t="s">
        <v>33</v>
      </c>
      <c r="B21">
        <v>2</v>
      </c>
      <c r="E21">
        <v>2</v>
      </c>
      <c r="H21">
        <v>0</v>
      </c>
      <c r="K21">
        <v>4</v>
      </c>
      <c r="N21">
        <v>3</v>
      </c>
      <c r="Q21">
        <v>7</v>
      </c>
      <c r="T21">
        <v>5</v>
      </c>
      <c r="X21" t="s">
        <v>33</v>
      </c>
      <c r="Y21">
        <v>2</v>
      </c>
      <c r="Z21">
        <v>2</v>
      </c>
      <c r="AA21">
        <v>0</v>
      </c>
      <c r="AB21">
        <v>4</v>
      </c>
      <c r="AC21">
        <v>3</v>
      </c>
      <c r="AD21">
        <v>7</v>
      </c>
      <c r="AE21">
        <v>5</v>
      </c>
      <c r="AG21" t="s">
        <v>128</v>
      </c>
      <c r="AH21">
        <v>5</v>
      </c>
      <c r="AJ21">
        <v>4</v>
      </c>
      <c r="AL21">
        <v>1</v>
      </c>
      <c r="AN21">
        <v>2</v>
      </c>
      <c r="AP21">
        <v>1</v>
      </c>
      <c r="AR21">
        <v>0</v>
      </c>
      <c r="AS21" t="s">
        <v>216</v>
      </c>
      <c r="AT21">
        <v>0</v>
      </c>
      <c r="AU21" t="s">
        <v>215</v>
      </c>
      <c r="AV21">
        <f t="shared" si="0"/>
        <v>13</v>
      </c>
    </row>
    <row r="22" spans="1:48" x14ac:dyDescent="0.35">
      <c r="A22" s="5" t="s">
        <v>34</v>
      </c>
      <c r="B22">
        <v>7</v>
      </c>
      <c r="E22">
        <v>3</v>
      </c>
      <c r="H22">
        <v>1</v>
      </c>
      <c r="K22">
        <v>2</v>
      </c>
      <c r="N22">
        <v>5</v>
      </c>
      <c r="Q22">
        <v>1</v>
      </c>
      <c r="T22">
        <v>5</v>
      </c>
      <c r="X22" t="s">
        <v>34</v>
      </c>
      <c r="Y22">
        <v>7</v>
      </c>
      <c r="Z22">
        <v>3</v>
      </c>
      <c r="AA22">
        <v>1</v>
      </c>
      <c r="AB22">
        <v>2</v>
      </c>
      <c r="AC22">
        <v>5</v>
      </c>
      <c r="AD22">
        <v>1</v>
      </c>
      <c r="AE22">
        <v>5</v>
      </c>
      <c r="AG22" t="s">
        <v>129</v>
      </c>
      <c r="AH22">
        <v>7</v>
      </c>
      <c r="AJ22">
        <v>7</v>
      </c>
      <c r="AL22">
        <v>0</v>
      </c>
      <c r="AN22">
        <v>3</v>
      </c>
      <c r="AP22">
        <v>4</v>
      </c>
      <c r="AQ22" t="s">
        <v>212</v>
      </c>
      <c r="AR22">
        <v>5</v>
      </c>
      <c r="AS22" t="s">
        <v>214</v>
      </c>
      <c r="AT22">
        <v>11</v>
      </c>
      <c r="AU22" t="s">
        <v>214</v>
      </c>
      <c r="AV22">
        <f t="shared" si="0"/>
        <v>37</v>
      </c>
    </row>
    <row r="23" spans="1:48" x14ac:dyDescent="0.35">
      <c r="A23" s="5" t="s">
        <v>35</v>
      </c>
      <c r="B23">
        <v>8</v>
      </c>
      <c r="C23">
        <f t="shared" ref="C23" si="14">SUM(B17:B23)</f>
        <v>37</v>
      </c>
      <c r="D23">
        <f t="shared" ref="D23" si="15">C23/$C$187</f>
        <v>0.84090909090909094</v>
      </c>
      <c r="E23">
        <v>5</v>
      </c>
      <c r="F23">
        <f t="shared" ref="F23" si="16">SUM(E17:E23)</f>
        <v>31</v>
      </c>
      <c r="G23">
        <f t="shared" ref="G23" si="17">F23/$F$187</f>
        <v>0.83783783783783783</v>
      </c>
      <c r="H23">
        <v>0</v>
      </c>
      <c r="I23">
        <f t="shared" ref="I23" si="18">SUM(H17:H23)</f>
        <v>2</v>
      </c>
      <c r="J23">
        <f t="shared" ref="J23" si="19">I23/$I$187</f>
        <v>1</v>
      </c>
      <c r="K23">
        <v>5</v>
      </c>
      <c r="L23">
        <f t="shared" ref="L23" si="20">SUM(K17:K23)</f>
        <v>24</v>
      </c>
      <c r="M23">
        <f t="shared" ref="M23" si="21">L23/$L$187</f>
        <v>0.96</v>
      </c>
      <c r="N23">
        <v>5</v>
      </c>
      <c r="O23">
        <f t="shared" ref="O23" si="22">SUM(N17:N23)</f>
        <v>19</v>
      </c>
      <c r="P23">
        <f t="shared" ref="P23" si="23">O23/$O$187</f>
        <v>0.95</v>
      </c>
      <c r="Q23">
        <v>3</v>
      </c>
      <c r="R23">
        <f t="shared" ref="R23" si="24">SUM(Q17:Q23)</f>
        <v>14</v>
      </c>
      <c r="S23">
        <f t="shared" ref="S23" si="25">R23/$R$187</f>
        <v>0.77777777777777779</v>
      </c>
      <c r="T23">
        <v>5</v>
      </c>
      <c r="U23">
        <f t="shared" ref="U23" si="26">SUM(T17:T23)</f>
        <v>37</v>
      </c>
      <c r="V23">
        <f t="shared" ref="V23" si="27">U23/$U$187</f>
        <v>0.82222222222222219</v>
      </c>
      <c r="X23" t="s">
        <v>35</v>
      </c>
      <c r="Y23">
        <v>8</v>
      </c>
      <c r="Z23">
        <v>5</v>
      </c>
      <c r="AA23">
        <v>0</v>
      </c>
      <c r="AB23">
        <v>5</v>
      </c>
      <c r="AC23">
        <v>5</v>
      </c>
      <c r="AD23">
        <v>3</v>
      </c>
      <c r="AE23">
        <v>5</v>
      </c>
      <c r="AG23" t="s">
        <v>130</v>
      </c>
      <c r="AH23">
        <v>5</v>
      </c>
      <c r="AJ23">
        <v>5</v>
      </c>
      <c r="AL23">
        <v>0</v>
      </c>
      <c r="AN23">
        <v>6</v>
      </c>
      <c r="AO23" t="s">
        <v>214</v>
      </c>
      <c r="AP23">
        <v>0</v>
      </c>
      <c r="AQ23" t="s">
        <v>216</v>
      </c>
      <c r="AR23">
        <v>3</v>
      </c>
      <c r="AT23">
        <v>8</v>
      </c>
      <c r="AV23">
        <f t="shared" si="0"/>
        <v>27</v>
      </c>
    </row>
    <row r="24" spans="1:48" x14ac:dyDescent="0.35">
      <c r="A24" s="5" t="s">
        <v>36</v>
      </c>
      <c r="B24">
        <v>5</v>
      </c>
      <c r="E24">
        <v>4</v>
      </c>
      <c r="H24">
        <v>0</v>
      </c>
      <c r="K24">
        <v>2</v>
      </c>
      <c r="N24">
        <v>4</v>
      </c>
      <c r="Q24">
        <v>1</v>
      </c>
      <c r="T24">
        <v>7</v>
      </c>
      <c r="X24" t="s">
        <v>36</v>
      </c>
      <c r="Y24">
        <v>5</v>
      </c>
      <c r="Z24">
        <v>4</v>
      </c>
      <c r="AA24">
        <v>0</v>
      </c>
      <c r="AB24">
        <v>2</v>
      </c>
      <c r="AC24">
        <v>4</v>
      </c>
      <c r="AD24">
        <v>1</v>
      </c>
      <c r="AE24">
        <v>7</v>
      </c>
      <c r="AG24" t="s">
        <v>91</v>
      </c>
      <c r="AH24">
        <v>7</v>
      </c>
      <c r="AJ24">
        <v>7</v>
      </c>
      <c r="AL24">
        <v>0</v>
      </c>
      <c r="AN24">
        <v>2</v>
      </c>
      <c r="AP24">
        <v>5</v>
      </c>
      <c r="AQ24" t="s">
        <v>214</v>
      </c>
      <c r="AR24">
        <v>2</v>
      </c>
      <c r="AT24">
        <v>9</v>
      </c>
      <c r="AV24">
        <f t="shared" si="0"/>
        <v>32</v>
      </c>
    </row>
    <row r="25" spans="1:48" x14ac:dyDescent="0.35">
      <c r="A25" s="5" t="s">
        <v>37</v>
      </c>
      <c r="B25">
        <v>4</v>
      </c>
      <c r="E25">
        <v>2</v>
      </c>
      <c r="H25">
        <v>0</v>
      </c>
      <c r="K25">
        <v>1</v>
      </c>
      <c r="N25">
        <v>0</v>
      </c>
      <c r="Q25">
        <v>2</v>
      </c>
      <c r="T25">
        <v>5</v>
      </c>
      <c r="X25" t="s">
        <v>37</v>
      </c>
      <c r="Y25">
        <v>4</v>
      </c>
      <c r="Z25">
        <v>2</v>
      </c>
      <c r="AA25">
        <v>0</v>
      </c>
      <c r="AB25">
        <v>1</v>
      </c>
      <c r="AC25">
        <v>0</v>
      </c>
      <c r="AD25">
        <v>2</v>
      </c>
      <c r="AE25">
        <v>5</v>
      </c>
      <c r="AG25" t="s">
        <v>131</v>
      </c>
      <c r="AH25">
        <v>6</v>
      </c>
      <c r="AJ25">
        <v>5</v>
      </c>
      <c r="AL25">
        <v>0</v>
      </c>
      <c r="AN25">
        <v>1</v>
      </c>
      <c r="AP25">
        <v>2</v>
      </c>
      <c r="AR25">
        <v>2</v>
      </c>
      <c r="AT25">
        <v>7</v>
      </c>
      <c r="AV25">
        <f t="shared" si="0"/>
        <v>23</v>
      </c>
    </row>
    <row r="26" spans="1:48" x14ac:dyDescent="0.35">
      <c r="A26" s="5" t="s">
        <v>38</v>
      </c>
      <c r="B26">
        <v>2</v>
      </c>
      <c r="E26">
        <v>3</v>
      </c>
      <c r="H26">
        <v>0</v>
      </c>
      <c r="K26">
        <v>1</v>
      </c>
      <c r="N26">
        <v>2</v>
      </c>
      <c r="Q26">
        <v>0</v>
      </c>
      <c r="T26">
        <v>5</v>
      </c>
      <c r="X26" t="s">
        <v>38</v>
      </c>
      <c r="Y26">
        <v>2</v>
      </c>
      <c r="Z26">
        <v>3</v>
      </c>
      <c r="AA26">
        <v>0</v>
      </c>
      <c r="AB26">
        <v>1</v>
      </c>
      <c r="AC26">
        <v>2</v>
      </c>
      <c r="AD26">
        <v>0</v>
      </c>
      <c r="AE26">
        <v>5</v>
      </c>
      <c r="AG26" t="s">
        <v>132</v>
      </c>
      <c r="AH26">
        <v>6</v>
      </c>
      <c r="AJ26">
        <v>5</v>
      </c>
      <c r="AL26">
        <v>1</v>
      </c>
      <c r="AN26">
        <v>4</v>
      </c>
      <c r="AP26">
        <v>3</v>
      </c>
      <c r="AR26">
        <v>2</v>
      </c>
      <c r="AT26">
        <v>8</v>
      </c>
      <c r="AV26">
        <f t="shared" si="0"/>
        <v>29</v>
      </c>
    </row>
    <row r="27" spans="1:48" x14ac:dyDescent="0.35">
      <c r="A27" s="5" t="s">
        <v>39</v>
      </c>
      <c r="B27">
        <v>4</v>
      </c>
      <c r="E27">
        <v>6</v>
      </c>
      <c r="H27">
        <v>0</v>
      </c>
      <c r="K27">
        <v>4</v>
      </c>
      <c r="N27">
        <v>1</v>
      </c>
      <c r="Q27">
        <v>2</v>
      </c>
      <c r="T27">
        <v>6</v>
      </c>
      <c r="X27" t="s">
        <v>39</v>
      </c>
      <c r="Y27">
        <v>4</v>
      </c>
      <c r="Z27">
        <v>6</v>
      </c>
      <c r="AA27">
        <v>0</v>
      </c>
      <c r="AB27">
        <v>4</v>
      </c>
      <c r="AC27">
        <v>1</v>
      </c>
      <c r="AD27">
        <v>2</v>
      </c>
      <c r="AE27">
        <v>6</v>
      </c>
      <c r="AG27" t="s">
        <v>133</v>
      </c>
      <c r="AH27">
        <v>8</v>
      </c>
      <c r="AJ27">
        <v>5</v>
      </c>
      <c r="AL27">
        <v>0</v>
      </c>
      <c r="AN27">
        <v>2</v>
      </c>
      <c r="AP27">
        <v>2</v>
      </c>
      <c r="AR27">
        <v>4</v>
      </c>
      <c r="AT27">
        <v>6</v>
      </c>
      <c r="AV27">
        <f t="shared" si="0"/>
        <v>27</v>
      </c>
    </row>
    <row r="28" spans="1:48" x14ac:dyDescent="0.35">
      <c r="A28" s="5" t="s">
        <v>40</v>
      </c>
      <c r="B28">
        <v>3</v>
      </c>
      <c r="E28">
        <v>8</v>
      </c>
      <c r="H28">
        <v>0</v>
      </c>
      <c r="K28">
        <v>7</v>
      </c>
      <c r="N28">
        <v>1</v>
      </c>
      <c r="Q28">
        <v>5</v>
      </c>
      <c r="T28">
        <v>7</v>
      </c>
      <c r="X28" t="s">
        <v>40</v>
      </c>
      <c r="Y28">
        <v>3</v>
      </c>
      <c r="Z28">
        <v>8</v>
      </c>
      <c r="AA28">
        <v>0</v>
      </c>
      <c r="AB28">
        <v>7</v>
      </c>
      <c r="AC28">
        <v>1</v>
      </c>
      <c r="AD28">
        <v>5</v>
      </c>
      <c r="AE28">
        <v>7</v>
      </c>
      <c r="AG28" t="s">
        <v>134</v>
      </c>
      <c r="AH28">
        <v>2</v>
      </c>
      <c r="AJ28">
        <v>3</v>
      </c>
      <c r="AL28">
        <v>0</v>
      </c>
      <c r="AN28">
        <v>2</v>
      </c>
      <c r="AP28">
        <v>2</v>
      </c>
      <c r="AR28">
        <v>3</v>
      </c>
      <c r="AT28">
        <v>6</v>
      </c>
      <c r="AV28">
        <f t="shared" si="0"/>
        <v>18</v>
      </c>
    </row>
    <row r="29" spans="1:48" x14ac:dyDescent="0.35">
      <c r="A29" s="5" t="s">
        <v>41</v>
      </c>
      <c r="B29">
        <v>6</v>
      </c>
      <c r="E29">
        <v>5</v>
      </c>
      <c r="H29">
        <v>0</v>
      </c>
      <c r="K29">
        <v>3</v>
      </c>
      <c r="N29">
        <v>7</v>
      </c>
      <c r="Q29">
        <v>4</v>
      </c>
      <c r="T29">
        <v>5</v>
      </c>
      <c r="X29" t="s">
        <v>41</v>
      </c>
      <c r="Y29">
        <v>6</v>
      </c>
      <c r="Z29">
        <v>5</v>
      </c>
      <c r="AA29">
        <v>0</v>
      </c>
      <c r="AB29">
        <v>3</v>
      </c>
      <c r="AC29">
        <v>7</v>
      </c>
      <c r="AD29">
        <v>4</v>
      </c>
      <c r="AE29">
        <v>5</v>
      </c>
      <c r="AG29" t="s">
        <v>135</v>
      </c>
      <c r="AH29">
        <v>8</v>
      </c>
      <c r="AJ29">
        <v>7</v>
      </c>
      <c r="AL29">
        <v>0</v>
      </c>
      <c r="AN29">
        <v>4</v>
      </c>
      <c r="AP29">
        <v>4</v>
      </c>
      <c r="AR29">
        <v>5</v>
      </c>
      <c r="AT29">
        <v>3</v>
      </c>
      <c r="AV29">
        <f t="shared" si="0"/>
        <v>31</v>
      </c>
    </row>
    <row r="30" spans="1:48" x14ac:dyDescent="0.35">
      <c r="A30" s="5" t="s">
        <v>42</v>
      </c>
      <c r="B30">
        <v>9</v>
      </c>
      <c r="C30">
        <f t="shared" ref="C30" si="28">SUM(B24:B30)</f>
        <v>33</v>
      </c>
      <c r="D30">
        <f t="shared" ref="D30" si="29">C30/$C$187</f>
        <v>0.75</v>
      </c>
      <c r="E30">
        <v>3</v>
      </c>
      <c r="F30">
        <f t="shared" ref="F30" si="30">SUM(E24:E30)</f>
        <v>31</v>
      </c>
      <c r="G30">
        <f t="shared" ref="G30" si="31">F30/$F$187</f>
        <v>0.83783783783783783</v>
      </c>
      <c r="H30">
        <v>0</v>
      </c>
      <c r="I30">
        <f t="shared" ref="I30" si="32">SUM(H24:H30)</f>
        <v>0</v>
      </c>
      <c r="J30">
        <f t="shared" ref="J30" si="33">I30/$I$187</f>
        <v>0</v>
      </c>
      <c r="K30">
        <v>2</v>
      </c>
      <c r="L30">
        <f t="shared" ref="L30" si="34">SUM(K24:K30)</f>
        <v>20</v>
      </c>
      <c r="M30">
        <f t="shared" ref="M30" si="35">L30/$L$187</f>
        <v>0.8</v>
      </c>
      <c r="N30">
        <v>4</v>
      </c>
      <c r="O30">
        <f t="shared" ref="O30" si="36">SUM(N24:N30)</f>
        <v>19</v>
      </c>
      <c r="P30">
        <f t="shared" ref="P30" si="37">O30/$O$187</f>
        <v>0.95</v>
      </c>
      <c r="Q30">
        <v>2</v>
      </c>
      <c r="R30">
        <f t="shared" ref="R30" si="38">SUM(Q24:Q30)</f>
        <v>16</v>
      </c>
      <c r="S30">
        <f t="shared" ref="S30" si="39">R30/$R$187</f>
        <v>0.88888888888888884</v>
      </c>
      <c r="T30">
        <v>7</v>
      </c>
      <c r="U30">
        <f t="shared" ref="U30" si="40">SUM(T24:T30)</f>
        <v>42</v>
      </c>
      <c r="V30">
        <f t="shared" ref="V30" si="41">U30/$U$187</f>
        <v>0.93333333333333335</v>
      </c>
      <c r="X30" t="s">
        <v>42</v>
      </c>
      <c r="Y30">
        <v>9</v>
      </c>
      <c r="Z30">
        <v>3</v>
      </c>
      <c r="AA30">
        <v>0</v>
      </c>
      <c r="AB30">
        <v>2</v>
      </c>
      <c r="AC30">
        <v>4</v>
      </c>
      <c r="AD30">
        <v>2</v>
      </c>
      <c r="AE30">
        <v>7</v>
      </c>
      <c r="AG30" t="s">
        <v>136</v>
      </c>
      <c r="AH30">
        <v>8</v>
      </c>
      <c r="AJ30">
        <v>5</v>
      </c>
      <c r="AL30">
        <v>0</v>
      </c>
      <c r="AN30">
        <v>3</v>
      </c>
      <c r="AP30">
        <v>4</v>
      </c>
      <c r="AR30">
        <v>4</v>
      </c>
      <c r="AT30">
        <v>8</v>
      </c>
      <c r="AV30">
        <f t="shared" si="0"/>
        <v>32</v>
      </c>
    </row>
    <row r="31" spans="1:48" x14ac:dyDescent="0.35">
      <c r="A31" s="5" t="s">
        <v>43</v>
      </c>
      <c r="B31">
        <v>6</v>
      </c>
      <c r="E31">
        <v>5</v>
      </c>
      <c r="H31">
        <v>1</v>
      </c>
      <c r="K31">
        <v>4</v>
      </c>
      <c r="N31">
        <v>2</v>
      </c>
      <c r="Q31">
        <v>1</v>
      </c>
      <c r="T31">
        <v>7</v>
      </c>
      <c r="X31" t="s">
        <v>43</v>
      </c>
      <c r="Y31">
        <v>6</v>
      </c>
      <c r="Z31">
        <v>5</v>
      </c>
      <c r="AA31">
        <v>1</v>
      </c>
      <c r="AB31">
        <v>4</v>
      </c>
      <c r="AC31">
        <v>2</v>
      </c>
      <c r="AD31">
        <v>1</v>
      </c>
      <c r="AE31">
        <v>7</v>
      </c>
      <c r="AG31" t="s">
        <v>93</v>
      </c>
      <c r="AH31">
        <v>17</v>
      </c>
      <c r="AJ31">
        <v>5</v>
      </c>
      <c r="AL31">
        <v>1</v>
      </c>
      <c r="AN31">
        <v>6</v>
      </c>
      <c r="AP31">
        <v>1</v>
      </c>
      <c r="AR31">
        <v>1</v>
      </c>
      <c r="AT31">
        <v>10</v>
      </c>
      <c r="AV31">
        <f t="shared" si="0"/>
        <v>41</v>
      </c>
    </row>
    <row r="32" spans="1:48" x14ac:dyDescent="0.35">
      <c r="A32" s="5" t="s">
        <v>44</v>
      </c>
      <c r="B32">
        <v>6</v>
      </c>
      <c r="E32">
        <v>4</v>
      </c>
      <c r="H32">
        <v>0</v>
      </c>
      <c r="K32">
        <v>2</v>
      </c>
      <c r="N32">
        <v>1</v>
      </c>
      <c r="Q32">
        <v>1</v>
      </c>
      <c r="T32">
        <v>4</v>
      </c>
      <c r="X32" t="s">
        <v>44</v>
      </c>
      <c r="Y32">
        <v>6</v>
      </c>
      <c r="Z32">
        <v>4</v>
      </c>
      <c r="AA32">
        <v>0</v>
      </c>
      <c r="AB32">
        <v>2</v>
      </c>
      <c r="AC32">
        <v>1</v>
      </c>
      <c r="AD32">
        <v>1</v>
      </c>
      <c r="AE32">
        <v>4</v>
      </c>
      <c r="AG32" t="s">
        <v>137</v>
      </c>
      <c r="AH32">
        <v>6</v>
      </c>
      <c r="AJ32">
        <v>4</v>
      </c>
      <c r="AL32">
        <v>0</v>
      </c>
      <c r="AN32">
        <v>2</v>
      </c>
      <c r="AP32">
        <v>3</v>
      </c>
      <c r="AR32">
        <v>2</v>
      </c>
      <c r="AT32">
        <v>6</v>
      </c>
      <c r="AV32">
        <f t="shared" si="0"/>
        <v>23</v>
      </c>
    </row>
    <row r="33" spans="1:48" x14ac:dyDescent="0.35">
      <c r="A33" s="5" t="s">
        <v>45</v>
      </c>
      <c r="B33">
        <v>4</v>
      </c>
      <c r="E33">
        <v>6</v>
      </c>
      <c r="H33">
        <v>1</v>
      </c>
      <c r="K33">
        <v>4</v>
      </c>
      <c r="N33">
        <v>2</v>
      </c>
      <c r="Q33">
        <v>3</v>
      </c>
      <c r="T33">
        <v>6</v>
      </c>
      <c r="X33" t="s">
        <v>45</v>
      </c>
      <c r="Y33">
        <v>4</v>
      </c>
      <c r="Z33">
        <v>6</v>
      </c>
      <c r="AA33">
        <v>1</v>
      </c>
      <c r="AB33">
        <v>4</v>
      </c>
      <c r="AC33">
        <v>2</v>
      </c>
      <c r="AD33">
        <v>3</v>
      </c>
      <c r="AE33">
        <v>6</v>
      </c>
      <c r="AG33" t="s">
        <v>138</v>
      </c>
      <c r="AH33">
        <v>4</v>
      </c>
      <c r="AJ33">
        <v>3</v>
      </c>
      <c r="AL33">
        <v>1</v>
      </c>
      <c r="AN33">
        <v>2</v>
      </c>
      <c r="AP33">
        <v>3</v>
      </c>
      <c r="AR33">
        <v>0</v>
      </c>
      <c r="AT33">
        <v>2</v>
      </c>
      <c r="AV33">
        <f t="shared" si="0"/>
        <v>15</v>
      </c>
    </row>
    <row r="34" spans="1:48" x14ac:dyDescent="0.35">
      <c r="A34" s="5" t="s">
        <v>46</v>
      </c>
      <c r="B34">
        <v>4</v>
      </c>
      <c r="E34">
        <v>3</v>
      </c>
      <c r="H34">
        <v>0</v>
      </c>
      <c r="K34">
        <v>6</v>
      </c>
      <c r="N34">
        <v>0</v>
      </c>
      <c r="Q34">
        <v>3</v>
      </c>
      <c r="T34">
        <v>7</v>
      </c>
      <c r="X34" t="s">
        <v>46</v>
      </c>
      <c r="Y34">
        <v>4</v>
      </c>
      <c r="Z34">
        <v>3</v>
      </c>
      <c r="AA34">
        <v>0</v>
      </c>
      <c r="AB34">
        <v>6</v>
      </c>
      <c r="AC34">
        <v>0</v>
      </c>
      <c r="AD34">
        <v>3</v>
      </c>
      <c r="AE34">
        <v>7</v>
      </c>
      <c r="AG34" t="s">
        <v>139</v>
      </c>
      <c r="AH34">
        <v>4</v>
      </c>
      <c r="AJ34">
        <v>5</v>
      </c>
      <c r="AL34">
        <v>0</v>
      </c>
      <c r="AN34">
        <v>5</v>
      </c>
      <c r="AP34">
        <v>2</v>
      </c>
      <c r="AR34">
        <v>4</v>
      </c>
      <c r="AT34">
        <v>6</v>
      </c>
      <c r="AV34">
        <f t="shared" si="0"/>
        <v>26</v>
      </c>
    </row>
    <row r="35" spans="1:48" x14ac:dyDescent="0.35">
      <c r="A35" s="5" t="s">
        <v>47</v>
      </c>
      <c r="B35">
        <v>9</v>
      </c>
      <c r="E35">
        <v>4</v>
      </c>
      <c r="H35">
        <v>0</v>
      </c>
      <c r="K35">
        <v>1</v>
      </c>
      <c r="N35">
        <v>7</v>
      </c>
      <c r="Q35">
        <v>2</v>
      </c>
      <c r="T35">
        <v>5</v>
      </c>
      <c r="X35" t="s">
        <v>47</v>
      </c>
      <c r="Y35">
        <v>9</v>
      </c>
      <c r="Z35">
        <v>4</v>
      </c>
      <c r="AA35">
        <v>0</v>
      </c>
      <c r="AB35">
        <v>1</v>
      </c>
      <c r="AC35">
        <v>7</v>
      </c>
      <c r="AD35">
        <v>2</v>
      </c>
      <c r="AE35">
        <v>5</v>
      </c>
      <c r="AG35" t="s">
        <v>140</v>
      </c>
      <c r="AH35">
        <v>1</v>
      </c>
      <c r="AJ35">
        <v>4</v>
      </c>
      <c r="AL35">
        <v>0</v>
      </c>
      <c r="AN35">
        <v>2</v>
      </c>
      <c r="AP35">
        <v>3</v>
      </c>
      <c r="AR35">
        <v>4</v>
      </c>
      <c r="AT35">
        <v>7</v>
      </c>
      <c r="AV35">
        <f t="shared" si="0"/>
        <v>21</v>
      </c>
    </row>
    <row r="36" spans="1:48" x14ac:dyDescent="0.35">
      <c r="A36" s="5" t="s">
        <v>48</v>
      </c>
      <c r="B36">
        <v>8</v>
      </c>
      <c r="E36">
        <v>4</v>
      </c>
      <c r="H36">
        <v>0</v>
      </c>
      <c r="K36">
        <v>4</v>
      </c>
      <c r="N36">
        <v>5</v>
      </c>
      <c r="Q36">
        <v>3</v>
      </c>
      <c r="T36">
        <v>6</v>
      </c>
      <c r="X36" t="s">
        <v>48</v>
      </c>
      <c r="Y36">
        <v>8</v>
      </c>
      <c r="Z36">
        <v>4</v>
      </c>
      <c r="AA36">
        <v>0</v>
      </c>
      <c r="AB36">
        <v>4</v>
      </c>
      <c r="AC36">
        <v>5</v>
      </c>
      <c r="AD36">
        <v>3</v>
      </c>
      <c r="AE36">
        <v>6</v>
      </c>
      <c r="AG36" t="s">
        <v>141</v>
      </c>
      <c r="AH36">
        <v>7</v>
      </c>
      <c r="AJ36">
        <v>6</v>
      </c>
      <c r="AL36">
        <v>0</v>
      </c>
      <c r="AN36">
        <v>2</v>
      </c>
      <c r="AP36">
        <v>3</v>
      </c>
      <c r="AR36">
        <v>2</v>
      </c>
      <c r="AT36">
        <v>6</v>
      </c>
      <c r="AV36">
        <f t="shared" si="0"/>
        <v>26</v>
      </c>
    </row>
    <row r="37" spans="1:48" x14ac:dyDescent="0.35">
      <c r="A37" s="5" t="s">
        <v>49</v>
      </c>
      <c r="B37">
        <v>5</v>
      </c>
      <c r="C37">
        <f t="shared" ref="C37" si="42">SUM(B31:B37)</f>
        <v>42</v>
      </c>
      <c r="D37">
        <f t="shared" ref="D37" si="43">C37/$C$187</f>
        <v>0.95454545454545459</v>
      </c>
      <c r="E37">
        <v>3</v>
      </c>
      <c r="F37">
        <f t="shared" ref="F37" si="44">SUM(E31:E37)</f>
        <v>29</v>
      </c>
      <c r="G37">
        <f t="shared" ref="G37" si="45">F37/$F$187</f>
        <v>0.78378378378378377</v>
      </c>
      <c r="H37">
        <v>0</v>
      </c>
      <c r="I37">
        <f t="shared" ref="I37" si="46">SUM(H31:H37)</f>
        <v>2</v>
      </c>
      <c r="J37">
        <f t="shared" ref="J37" si="47">I37/$I$187</f>
        <v>1</v>
      </c>
      <c r="K37">
        <v>1</v>
      </c>
      <c r="L37">
        <f t="shared" ref="L37" si="48">SUM(K31:K37)</f>
        <v>22</v>
      </c>
      <c r="M37">
        <f t="shared" ref="M37" si="49">L37/$L$187</f>
        <v>0.88</v>
      </c>
      <c r="N37">
        <v>2</v>
      </c>
      <c r="O37">
        <f t="shared" ref="O37" si="50">SUM(N31:N37)</f>
        <v>19</v>
      </c>
      <c r="P37">
        <f t="shared" ref="P37" si="51">O37/$O$187</f>
        <v>0.95</v>
      </c>
      <c r="Q37">
        <v>2</v>
      </c>
      <c r="R37">
        <f t="shared" ref="R37" si="52">SUM(Q31:Q37)</f>
        <v>15</v>
      </c>
      <c r="S37">
        <f t="shared" ref="S37" si="53">R37/$R$187</f>
        <v>0.83333333333333337</v>
      </c>
      <c r="T37">
        <v>7</v>
      </c>
      <c r="U37">
        <f t="shared" ref="U37" si="54">SUM(T31:T37)</f>
        <v>42</v>
      </c>
      <c r="V37">
        <f t="shared" ref="V37" si="55">U37/$U$187</f>
        <v>0.93333333333333335</v>
      </c>
      <c r="X37" t="s">
        <v>49</v>
      </c>
      <c r="Y37">
        <v>5</v>
      </c>
      <c r="Z37">
        <v>3</v>
      </c>
      <c r="AA37">
        <v>0</v>
      </c>
      <c r="AB37">
        <v>1</v>
      </c>
      <c r="AC37">
        <v>2</v>
      </c>
      <c r="AD37">
        <v>2</v>
      </c>
      <c r="AE37">
        <v>7</v>
      </c>
      <c r="AG37" t="s">
        <v>142</v>
      </c>
      <c r="AH37">
        <v>7</v>
      </c>
      <c r="AJ37">
        <v>4</v>
      </c>
      <c r="AL37">
        <v>0</v>
      </c>
      <c r="AN37">
        <v>5</v>
      </c>
      <c r="AP37">
        <v>4</v>
      </c>
      <c r="AR37">
        <v>3</v>
      </c>
      <c r="AT37">
        <v>6</v>
      </c>
      <c r="AV37">
        <f t="shared" si="0"/>
        <v>29</v>
      </c>
    </row>
    <row r="38" spans="1:48" x14ac:dyDescent="0.35">
      <c r="A38" s="5" t="s">
        <v>50</v>
      </c>
      <c r="B38">
        <v>4</v>
      </c>
      <c r="E38">
        <v>5</v>
      </c>
      <c r="H38">
        <v>0</v>
      </c>
      <c r="K38">
        <v>1</v>
      </c>
      <c r="N38">
        <v>1</v>
      </c>
      <c r="Q38">
        <v>2</v>
      </c>
      <c r="T38">
        <v>5</v>
      </c>
      <c r="X38" t="s">
        <v>50</v>
      </c>
      <c r="Y38">
        <v>4</v>
      </c>
      <c r="Z38">
        <v>5</v>
      </c>
      <c r="AA38">
        <v>0</v>
      </c>
      <c r="AB38">
        <v>1</v>
      </c>
      <c r="AC38">
        <v>1</v>
      </c>
      <c r="AD38">
        <v>2</v>
      </c>
      <c r="AE38">
        <v>5</v>
      </c>
      <c r="AG38" t="s">
        <v>95</v>
      </c>
      <c r="AH38">
        <v>4</v>
      </c>
      <c r="AJ38">
        <v>2</v>
      </c>
      <c r="AL38">
        <v>0</v>
      </c>
      <c r="AN38">
        <v>4</v>
      </c>
      <c r="AP38">
        <v>4</v>
      </c>
      <c r="AR38">
        <v>1</v>
      </c>
      <c r="AT38">
        <v>8</v>
      </c>
      <c r="AV38">
        <f t="shared" si="0"/>
        <v>23</v>
      </c>
    </row>
    <row r="39" spans="1:48" x14ac:dyDescent="0.35">
      <c r="A39" s="5" t="s">
        <v>51</v>
      </c>
      <c r="B39">
        <v>4</v>
      </c>
      <c r="E39">
        <v>5</v>
      </c>
      <c r="H39">
        <v>1</v>
      </c>
      <c r="K39">
        <v>2</v>
      </c>
      <c r="N39">
        <v>3</v>
      </c>
      <c r="Q39">
        <v>0</v>
      </c>
      <c r="T39">
        <v>3</v>
      </c>
      <c r="X39" t="s">
        <v>51</v>
      </c>
      <c r="Y39">
        <v>4</v>
      </c>
      <c r="Z39">
        <v>5</v>
      </c>
      <c r="AA39">
        <v>1</v>
      </c>
      <c r="AB39">
        <v>2</v>
      </c>
      <c r="AC39">
        <v>3</v>
      </c>
      <c r="AD39">
        <v>0</v>
      </c>
      <c r="AE39">
        <v>3</v>
      </c>
      <c r="AG39" t="s">
        <v>143</v>
      </c>
      <c r="AH39">
        <v>4</v>
      </c>
      <c r="AJ39">
        <v>5</v>
      </c>
      <c r="AL39">
        <v>0</v>
      </c>
      <c r="AN39">
        <v>2</v>
      </c>
      <c r="AP39">
        <v>2</v>
      </c>
      <c r="AR39">
        <v>2</v>
      </c>
      <c r="AT39">
        <v>6</v>
      </c>
      <c r="AV39">
        <f t="shared" si="0"/>
        <v>21</v>
      </c>
    </row>
    <row r="40" spans="1:48" x14ac:dyDescent="0.35">
      <c r="A40" s="5" t="s">
        <v>52</v>
      </c>
      <c r="B40">
        <v>6</v>
      </c>
      <c r="E40">
        <v>7</v>
      </c>
      <c r="H40">
        <v>0</v>
      </c>
      <c r="K40">
        <v>4</v>
      </c>
      <c r="N40">
        <v>1</v>
      </c>
      <c r="Q40">
        <v>4</v>
      </c>
      <c r="T40">
        <v>7</v>
      </c>
      <c r="X40" t="s">
        <v>52</v>
      </c>
      <c r="Y40">
        <v>6</v>
      </c>
      <c r="Z40">
        <v>7</v>
      </c>
      <c r="AA40">
        <v>0</v>
      </c>
      <c r="AB40">
        <v>4</v>
      </c>
      <c r="AC40">
        <v>1</v>
      </c>
      <c r="AD40">
        <v>4</v>
      </c>
      <c r="AE40">
        <v>7</v>
      </c>
      <c r="AG40" t="s">
        <v>144</v>
      </c>
      <c r="AH40">
        <v>6</v>
      </c>
      <c r="AJ40">
        <v>5</v>
      </c>
      <c r="AL40">
        <v>1</v>
      </c>
      <c r="AN40">
        <v>3</v>
      </c>
      <c r="AP40">
        <v>1</v>
      </c>
      <c r="AR40">
        <v>0</v>
      </c>
      <c r="AT40">
        <v>4</v>
      </c>
      <c r="AV40">
        <f t="shared" si="0"/>
        <v>20</v>
      </c>
    </row>
    <row r="41" spans="1:48" x14ac:dyDescent="0.35">
      <c r="A41" s="5" t="s">
        <v>53</v>
      </c>
      <c r="B41">
        <v>2</v>
      </c>
      <c r="E41">
        <v>6</v>
      </c>
      <c r="H41">
        <v>0</v>
      </c>
      <c r="K41">
        <v>4</v>
      </c>
      <c r="N41">
        <v>1</v>
      </c>
      <c r="Q41">
        <v>3</v>
      </c>
      <c r="T41">
        <v>5</v>
      </c>
      <c r="X41" t="s">
        <v>53</v>
      </c>
      <c r="Y41">
        <v>2</v>
      </c>
      <c r="Z41">
        <v>6</v>
      </c>
      <c r="AA41">
        <v>0</v>
      </c>
      <c r="AB41">
        <v>4</v>
      </c>
      <c r="AC41">
        <v>1</v>
      </c>
      <c r="AD41">
        <v>3</v>
      </c>
      <c r="AE41">
        <v>5</v>
      </c>
      <c r="AG41" t="s">
        <v>145</v>
      </c>
      <c r="AH41">
        <v>7</v>
      </c>
      <c r="AJ41">
        <v>8</v>
      </c>
      <c r="AL41">
        <v>0</v>
      </c>
      <c r="AN41">
        <v>0</v>
      </c>
      <c r="AP41">
        <v>0</v>
      </c>
      <c r="AR41">
        <v>3</v>
      </c>
      <c r="AT41">
        <v>8</v>
      </c>
      <c r="AV41">
        <f t="shared" si="0"/>
        <v>26</v>
      </c>
    </row>
    <row r="42" spans="1:48" x14ac:dyDescent="0.35">
      <c r="A42" s="5" t="s">
        <v>54</v>
      </c>
      <c r="B42">
        <v>9</v>
      </c>
      <c r="E42">
        <v>3</v>
      </c>
      <c r="H42">
        <v>0</v>
      </c>
      <c r="K42">
        <v>1</v>
      </c>
      <c r="N42">
        <v>6</v>
      </c>
      <c r="Q42">
        <v>1</v>
      </c>
      <c r="T42">
        <v>6</v>
      </c>
      <c r="X42" t="s">
        <v>54</v>
      </c>
      <c r="Y42">
        <v>9</v>
      </c>
      <c r="Z42">
        <v>3</v>
      </c>
      <c r="AA42">
        <v>0</v>
      </c>
      <c r="AB42">
        <v>1</v>
      </c>
      <c r="AC42">
        <v>6</v>
      </c>
      <c r="AD42">
        <v>1</v>
      </c>
      <c r="AE42">
        <v>6</v>
      </c>
      <c r="AG42" t="s">
        <v>146</v>
      </c>
      <c r="AH42">
        <v>2</v>
      </c>
      <c r="AJ42">
        <v>3</v>
      </c>
      <c r="AL42">
        <v>0</v>
      </c>
      <c r="AN42">
        <v>4</v>
      </c>
      <c r="AP42">
        <v>4</v>
      </c>
      <c r="AR42">
        <v>4</v>
      </c>
      <c r="AT42">
        <v>7</v>
      </c>
      <c r="AV42">
        <f t="shared" si="0"/>
        <v>24</v>
      </c>
    </row>
    <row r="43" spans="1:48" x14ac:dyDescent="0.35">
      <c r="A43" s="5" t="s">
        <v>55</v>
      </c>
      <c r="B43">
        <v>10</v>
      </c>
      <c r="E43">
        <v>4</v>
      </c>
      <c r="H43">
        <v>0</v>
      </c>
      <c r="K43">
        <v>1</v>
      </c>
      <c r="N43">
        <v>3</v>
      </c>
      <c r="Q43">
        <v>2</v>
      </c>
      <c r="T43">
        <v>5</v>
      </c>
      <c r="X43" t="s">
        <v>55</v>
      </c>
      <c r="Y43">
        <v>10</v>
      </c>
      <c r="Z43">
        <v>4</v>
      </c>
      <c r="AA43">
        <v>0</v>
      </c>
      <c r="AB43">
        <v>1</v>
      </c>
      <c r="AC43">
        <v>3</v>
      </c>
      <c r="AD43">
        <v>2</v>
      </c>
      <c r="AE43">
        <v>5</v>
      </c>
      <c r="AG43" t="s">
        <v>147</v>
      </c>
      <c r="AH43">
        <v>9</v>
      </c>
      <c r="AJ43">
        <v>2</v>
      </c>
      <c r="AL43">
        <v>0</v>
      </c>
      <c r="AN43">
        <v>4</v>
      </c>
      <c r="AP43">
        <v>3</v>
      </c>
      <c r="AR43">
        <v>2</v>
      </c>
      <c r="AT43">
        <v>7</v>
      </c>
      <c r="AV43">
        <f t="shared" si="0"/>
        <v>27</v>
      </c>
    </row>
    <row r="44" spans="1:48" x14ac:dyDescent="0.35">
      <c r="A44" s="5" t="s">
        <v>56</v>
      </c>
      <c r="B44">
        <v>4</v>
      </c>
      <c r="C44">
        <f t="shared" ref="C44" si="56">SUM(B38:B44)</f>
        <v>39</v>
      </c>
      <c r="D44">
        <f t="shared" ref="D44" si="57">C44/$C$187</f>
        <v>0.88636363636363635</v>
      </c>
      <c r="E44">
        <v>7</v>
      </c>
      <c r="F44">
        <f t="shared" ref="F44" si="58">SUM(E38:E44)</f>
        <v>37</v>
      </c>
      <c r="G44">
        <f t="shared" ref="G44" si="59">F44/$F$187</f>
        <v>1</v>
      </c>
      <c r="H44">
        <v>0</v>
      </c>
      <c r="I44">
        <f t="shared" ref="I44" si="60">SUM(H38:H44)</f>
        <v>1</v>
      </c>
      <c r="J44">
        <f t="shared" ref="J44" si="61">I44/$I$187</f>
        <v>0.5</v>
      </c>
      <c r="K44">
        <v>4</v>
      </c>
      <c r="L44">
        <f t="shared" ref="L44" si="62">SUM(K38:K44)</f>
        <v>17</v>
      </c>
      <c r="M44">
        <f t="shared" ref="M44" si="63">L44/$L$187</f>
        <v>0.68</v>
      </c>
      <c r="N44">
        <v>2</v>
      </c>
      <c r="O44">
        <f t="shared" ref="O44" si="64">SUM(N38:N44)</f>
        <v>17</v>
      </c>
      <c r="P44">
        <f t="shared" ref="P44" si="65">O44/$O$187</f>
        <v>0.85</v>
      </c>
      <c r="Q44">
        <v>0</v>
      </c>
      <c r="R44">
        <f t="shared" ref="R44" si="66">SUM(Q38:Q44)</f>
        <v>12</v>
      </c>
      <c r="S44">
        <f t="shared" ref="S44" si="67">R44/$R$187</f>
        <v>0.66666666666666663</v>
      </c>
      <c r="T44">
        <v>4</v>
      </c>
      <c r="U44">
        <f t="shared" ref="U44" si="68">SUM(T38:T44)</f>
        <v>35</v>
      </c>
      <c r="V44">
        <f t="shared" ref="V44" si="69">U44/$U$187</f>
        <v>0.77777777777777779</v>
      </c>
      <c r="X44" t="s">
        <v>56</v>
      </c>
      <c r="Y44">
        <v>4</v>
      </c>
      <c r="Z44">
        <v>7</v>
      </c>
      <c r="AA44">
        <v>0</v>
      </c>
      <c r="AB44">
        <v>4</v>
      </c>
      <c r="AC44">
        <v>2</v>
      </c>
      <c r="AD44">
        <v>0</v>
      </c>
      <c r="AE44">
        <v>4</v>
      </c>
      <c r="AG44" t="s">
        <v>148</v>
      </c>
      <c r="AH44">
        <v>9</v>
      </c>
      <c r="AJ44">
        <v>6</v>
      </c>
      <c r="AL44">
        <v>0</v>
      </c>
      <c r="AN44">
        <v>2</v>
      </c>
      <c r="AP44">
        <v>6</v>
      </c>
      <c r="AR44">
        <v>3</v>
      </c>
      <c r="AT44">
        <v>4</v>
      </c>
      <c r="AV44">
        <f t="shared" si="0"/>
        <v>30</v>
      </c>
    </row>
    <row r="45" spans="1:48" x14ac:dyDescent="0.35">
      <c r="A45" s="5" t="s">
        <v>57</v>
      </c>
      <c r="B45">
        <v>6</v>
      </c>
      <c r="E45">
        <v>2</v>
      </c>
      <c r="H45">
        <v>0</v>
      </c>
      <c r="K45">
        <v>2</v>
      </c>
      <c r="N45">
        <v>1</v>
      </c>
      <c r="Q45">
        <v>2</v>
      </c>
      <c r="T45">
        <v>6</v>
      </c>
      <c r="X45" t="s">
        <v>57</v>
      </c>
      <c r="Y45">
        <v>6</v>
      </c>
      <c r="Z45">
        <v>2</v>
      </c>
      <c r="AA45">
        <v>0</v>
      </c>
      <c r="AB45">
        <v>2</v>
      </c>
      <c r="AC45">
        <v>1</v>
      </c>
      <c r="AD45">
        <v>2</v>
      </c>
      <c r="AE45">
        <v>6</v>
      </c>
      <c r="AG45" t="s">
        <v>97</v>
      </c>
      <c r="AH45">
        <v>6</v>
      </c>
      <c r="AJ45">
        <v>3</v>
      </c>
      <c r="AL45">
        <v>0</v>
      </c>
      <c r="AN45">
        <v>4</v>
      </c>
      <c r="AP45">
        <v>5</v>
      </c>
      <c r="AR45">
        <v>2</v>
      </c>
      <c r="AT45">
        <v>4</v>
      </c>
      <c r="AV45">
        <f t="shared" si="0"/>
        <v>24</v>
      </c>
    </row>
    <row r="46" spans="1:48" x14ac:dyDescent="0.35">
      <c r="A46" s="5" t="s">
        <v>58</v>
      </c>
      <c r="B46">
        <v>3</v>
      </c>
      <c r="E46">
        <v>2</v>
      </c>
      <c r="H46">
        <v>1</v>
      </c>
      <c r="K46">
        <v>1</v>
      </c>
      <c r="N46">
        <v>2</v>
      </c>
      <c r="Q46">
        <v>0</v>
      </c>
      <c r="T46">
        <v>6</v>
      </c>
      <c r="X46" t="s">
        <v>58</v>
      </c>
      <c r="Y46">
        <v>3</v>
      </c>
      <c r="Z46">
        <v>2</v>
      </c>
      <c r="AA46">
        <v>1</v>
      </c>
      <c r="AB46">
        <v>1</v>
      </c>
      <c r="AC46">
        <v>2</v>
      </c>
      <c r="AD46">
        <v>0</v>
      </c>
      <c r="AE46">
        <v>6</v>
      </c>
    </row>
    <row r="47" spans="1:48" x14ac:dyDescent="0.35">
      <c r="A47" s="5" t="s">
        <v>59</v>
      </c>
      <c r="B47">
        <v>5</v>
      </c>
      <c r="E47">
        <v>6</v>
      </c>
      <c r="H47">
        <v>0</v>
      </c>
      <c r="K47">
        <v>4</v>
      </c>
      <c r="N47">
        <v>2</v>
      </c>
      <c r="Q47">
        <v>2</v>
      </c>
      <c r="T47">
        <v>6</v>
      </c>
      <c r="X47" t="s">
        <v>59</v>
      </c>
      <c r="Y47">
        <v>5</v>
      </c>
      <c r="Z47">
        <v>6</v>
      </c>
      <c r="AA47">
        <v>0</v>
      </c>
      <c r="AB47">
        <v>4</v>
      </c>
      <c r="AC47">
        <v>2</v>
      </c>
      <c r="AD47">
        <v>2</v>
      </c>
      <c r="AE47">
        <v>6</v>
      </c>
    </row>
    <row r="48" spans="1:48" x14ac:dyDescent="0.35">
      <c r="A48" s="5" t="s">
        <v>60</v>
      </c>
      <c r="B48">
        <v>5</v>
      </c>
      <c r="E48">
        <v>4</v>
      </c>
      <c r="H48">
        <v>0</v>
      </c>
      <c r="K48">
        <v>5</v>
      </c>
      <c r="N48">
        <v>2</v>
      </c>
      <c r="Q48">
        <v>2</v>
      </c>
      <c r="T48">
        <v>4</v>
      </c>
      <c r="X48" t="s">
        <v>60</v>
      </c>
      <c r="Y48">
        <v>5</v>
      </c>
      <c r="Z48">
        <v>4</v>
      </c>
      <c r="AA48">
        <v>0</v>
      </c>
      <c r="AB48">
        <v>5</v>
      </c>
      <c r="AC48">
        <v>2</v>
      </c>
      <c r="AD48">
        <v>2</v>
      </c>
      <c r="AE48">
        <v>4</v>
      </c>
    </row>
    <row r="49" spans="1:31" x14ac:dyDescent="0.35">
      <c r="A49" s="5" t="s">
        <v>61</v>
      </c>
      <c r="B49">
        <v>7</v>
      </c>
      <c r="E49">
        <v>5</v>
      </c>
      <c r="H49">
        <v>1</v>
      </c>
      <c r="K49">
        <v>1</v>
      </c>
      <c r="N49">
        <v>4</v>
      </c>
      <c r="Q49">
        <v>4</v>
      </c>
      <c r="T49">
        <v>7</v>
      </c>
      <c r="X49" t="s">
        <v>61</v>
      </c>
      <c r="Y49">
        <v>7</v>
      </c>
      <c r="Z49">
        <v>5</v>
      </c>
      <c r="AA49">
        <v>1</v>
      </c>
      <c r="AB49">
        <v>1</v>
      </c>
      <c r="AC49">
        <v>4</v>
      </c>
      <c r="AD49">
        <v>4</v>
      </c>
      <c r="AE49">
        <v>7</v>
      </c>
    </row>
    <row r="50" spans="1:31" x14ac:dyDescent="0.35">
      <c r="A50" s="5" t="s">
        <v>62</v>
      </c>
      <c r="B50">
        <v>7</v>
      </c>
      <c r="E50">
        <v>3</v>
      </c>
      <c r="H50">
        <v>0</v>
      </c>
      <c r="K50">
        <v>5</v>
      </c>
      <c r="N50">
        <v>5</v>
      </c>
      <c r="Q50">
        <v>2</v>
      </c>
      <c r="T50">
        <v>6</v>
      </c>
      <c r="X50" t="s">
        <v>62</v>
      </c>
      <c r="Y50">
        <v>7</v>
      </c>
      <c r="Z50">
        <v>3</v>
      </c>
      <c r="AA50">
        <v>0</v>
      </c>
      <c r="AB50">
        <v>5</v>
      </c>
      <c r="AC50">
        <v>5</v>
      </c>
      <c r="AD50">
        <v>2</v>
      </c>
      <c r="AE50">
        <v>6</v>
      </c>
    </row>
    <row r="51" spans="1:31" x14ac:dyDescent="0.35">
      <c r="A51" s="5" t="s">
        <v>63</v>
      </c>
      <c r="B51">
        <v>4</v>
      </c>
      <c r="C51">
        <f t="shared" ref="C51" si="70">SUM(B45:B51)</f>
        <v>37</v>
      </c>
      <c r="D51">
        <f t="shared" ref="D51" si="71">C51/$C$187</f>
        <v>0.84090909090909094</v>
      </c>
      <c r="E51">
        <v>6</v>
      </c>
      <c r="F51">
        <f t="shared" ref="F51" si="72">SUM(E45:E51)</f>
        <v>28</v>
      </c>
      <c r="G51">
        <f t="shared" ref="G51" si="73">F51/$F$187</f>
        <v>0.7567567567567568</v>
      </c>
      <c r="H51">
        <v>0</v>
      </c>
      <c r="I51">
        <f t="shared" ref="I51" si="74">SUM(H45:H51)</f>
        <v>2</v>
      </c>
      <c r="J51">
        <f t="shared" ref="J51" si="75">I51/$I$187</f>
        <v>1</v>
      </c>
      <c r="K51">
        <v>3</v>
      </c>
      <c r="L51">
        <f t="shared" ref="L51" si="76">SUM(K45:K51)</f>
        <v>21</v>
      </c>
      <c r="M51">
        <f t="shared" ref="M51" si="77">L51/$L$187</f>
        <v>0.84</v>
      </c>
      <c r="N51">
        <v>4</v>
      </c>
      <c r="O51">
        <f t="shared" ref="O51" si="78">SUM(N45:N51)</f>
        <v>20</v>
      </c>
      <c r="P51">
        <f t="shared" ref="P51" si="79">O51/$O$187</f>
        <v>1</v>
      </c>
      <c r="Q51">
        <v>2</v>
      </c>
      <c r="R51">
        <f t="shared" ref="R51" si="80">SUM(Q45:Q51)</f>
        <v>14</v>
      </c>
      <c r="S51">
        <f t="shared" ref="S51" si="81">R51/$R$187</f>
        <v>0.77777777777777779</v>
      </c>
      <c r="T51">
        <v>7</v>
      </c>
      <c r="U51">
        <f t="shared" ref="U51" si="82">SUM(T45:T51)</f>
        <v>42</v>
      </c>
      <c r="V51">
        <f t="shared" ref="V51" si="83">U51/$U$187</f>
        <v>0.93333333333333335</v>
      </c>
      <c r="X51" t="s">
        <v>63</v>
      </c>
      <c r="Y51">
        <v>4</v>
      </c>
      <c r="Z51">
        <v>6</v>
      </c>
      <c r="AA51">
        <v>0</v>
      </c>
      <c r="AB51">
        <v>3</v>
      </c>
      <c r="AC51">
        <v>4</v>
      </c>
      <c r="AD51">
        <v>2</v>
      </c>
      <c r="AE51">
        <v>7</v>
      </c>
    </row>
    <row r="52" spans="1:31" x14ac:dyDescent="0.35">
      <c r="A52" s="5" t="s">
        <v>64</v>
      </c>
      <c r="B52">
        <v>4</v>
      </c>
      <c r="E52">
        <v>4</v>
      </c>
      <c r="H52">
        <v>0</v>
      </c>
      <c r="K52">
        <v>5</v>
      </c>
      <c r="N52">
        <v>1</v>
      </c>
      <c r="Q52">
        <v>1</v>
      </c>
      <c r="T52">
        <v>5</v>
      </c>
      <c r="X52" t="s">
        <v>64</v>
      </c>
      <c r="Y52">
        <v>4</v>
      </c>
      <c r="Z52">
        <v>4</v>
      </c>
      <c r="AA52">
        <v>0</v>
      </c>
      <c r="AB52">
        <v>5</v>
      </c>
      <c r="AC52">
        <v>1</v>
      </c>
      <c r="AD52">
        <v>1</v>
      </c>
      <c r="AE52">
        <v>5</v>
      </c>
    </row>
    <row r="53" spans="1:31" x14ac:dyDescent="0.35">
      <c r="A53" s="5" t="s">
        <v>65</v>
      </c>
      <c r="B53">
        <v>6</v>
      </c>
      <c r="E53">
        <v>5</v>
      </c>
      <c r="H53">
        <v>2</v>
      </c>
      <c r="K53">
        <v>2</v>
      </c>
      <c r="N53">
        <v>2</v>
      </c>
      <c r="Q53">
        <v>0</v>
      </c>
      <c r="T53">
        <v>3</v>
      </c>
      <c r="X53" t="s">
        <v>65</v>
      </c>
      <c r="Y53">
        <v>6</v>
      </c>
      <c r="Z53">
        <v>5</v>
      </c>
      <c r="AA53">
        <v>2</v>
      </c>
      <c r="AB53">
        <v>2</v>
      </c>
      <c r="AC53">
        <v>2</v>
      </c>
      <c r="AD53">
        <v>0</v>
      </c>
      <c r="AE53">
        <v>3</v>
      </c>
    </row>
    <row r="54" spans="1:31" x14ac:dyDescent="0.35">
      <c r="A54" s="5" t="s">
        <v>66</v>
      </c>
      <c r="B54">
        <v>5</v>
      </c>
      <c r="E54">
        <v>5</v>
      </c>
      <c r="H54">
        <v>0</v>
      </c>
      <c r="K54">
        <v>4</v>
      </c>
      <c r="N54">
        <v>3</v>
      </c>
      <c r="Q54">
        <v>6</v>
      </c>
      <c r="T54">
        <v>7</v>
      </c>
      <c r="X54" t="s">
        <v>66</v>
      </c>
      <c r="Y54">
        <v>5</v>
      </c>
      <c r="Z54">
        <v>5</v>
      </c>
      <c r="AA54">
        <v>0</v>
      </c>
      <c r="AB54">
        <v>4</v>
      </c>
      <c r="AC54">
        <v>3</v>
      </c>
      <c r="AD54">
        <v>6</v>
      </c>
      <c r="AE54">
        <v>7</v>
      </c>
    </row>
    <row r="55" spans="1:31" x14ac:dyDescent="0.35">
      <c r="A55" s="5" t="s">
        <v>67</v>
      </c>
      <c r="B55">
        <v>3</v>
      </c>
      <c r="E55">
        <v>4</v>
      </c>
      <c r="H55">
        <v>0</v>
      </c>
      <c r="K55">
        <v>3</v>
      </c>
      <c r="N55">
        <v>2</v>
      </c>
      <c r="Q55">
        <v>3</v>
      </c>
      <c r="T55">
        <v>5</v>
      </c>
      <c r="X55" t="s">
        <v>67</v>
      </c>
      <c r="Y55">
        <v>3</v>
      </c>
      <c r="Z55">
        <v>4</v>
      </c>
      <c r="AA55">
        <v>0</v>
      </c>
      <c r="AB55">
        <v>3</v>
      </c>
      <c r="AC55">
        <v>2</v>
      </c>
      <c r="AD55">
        <v>3</v>
      </c>
      <c r="AE55">
        <v>5</v>
      </c>
    </row>
    <row r="56" spans="1:31" x14ac:dyDescent="0.35">
      <c r="A56" s="5" t="s">
        <v>68</v>
      </c>
      <c r="B56">
        <v>9</v>
      </c>
      <c r="E56">
        <v>3</v>
      </c>
      <c r="H56">
        <v>0</v>
      </c>
      <c r="K56">
        <v>3</v>
      </c>
      <c r="N56">
        <v>5</v>
      </c>
      <c r="Q56">
        <v>3</v>
      </c>
      <c r="T56">
        <v>5</v>
      </c>
      <c r="X56" t="s">
        <v>68</v>
      </c>
      <c r="Y56">
        <v>9</v>
      </c>
      <c r="Z56">
        <v>3</v>
      </c>
      <c r="AA56">
        <v>0</v>
      </c>
      <c r="AB56">
        <v>3</v>
      </c>
      <c r="AC56">
        <v>5</v>
      </c>
      <c r="AD56">
        <v>3</v>
      </c>
      <c r="AE56">
        <v>5</v>
      </c>
    </row>
    <row r="57" spans="1:31" x14ac:dyDescent="0.35">
      <c r="A57" s="5" t="s">
        <v>69</v>
      </c>
      <c r="B57">
        <v>3</v>
      </c>
      <c r="E57">
        <v>5</v>
      </c>
      <c r="H57">
        <v>0</v>
      </c>
      <c r="K57">
        <v>6</v>
      </c>
      <c r="N57">
        <v>5</v>
      </c>
      <c r="Q57">
        <v>3</v>
      </c>
      <c r="T57">
        <v>4</v>
      </c>
      <c r="X57" t="s">
        <v>69</v>
      </c>
      <c r="Y57">
        <v>3</v>
      </c>
      <c r="Z57">
        <v>5</v>
      </c>
      <c r="AA57">
        <v>0</v>
      </c>
      <c r="AB57">
        <v>6</v>
      </c>
      <c r="AC57">
        <v>5</v>
      </c>
      <c r="AD57">
        <v>3</v>
      </c>
      <c r="AE57">
        <v>4</v>
      </c>
    </row>
    <row r="58" spans="1:31" x14ac:dyDescent="0.35">
      <c r="A58" s="5" t="s">
        <v>70</v>
      </c>
      <c r="B58">
        <v>6</v>
      </c>
      <c r="C58">
        <f t="shared" ref="C58" si="84">SUM(B52:B58)</f>
        <v>36</v>
      </c>
      <c r="D58">
        <f t="shared" ref="D58" si="85">C58/$C$187</f>
        <v>0.81818181818181823</v>
      </c>
      <c r="E58">
        <v>4</v>
      </c>
      <c r="F58">
        <f t="shared" ref="F58" si="86">SUM(E52:E58)</f>
        <v>30</v>
      </c>
      <c r="G58">
        <f t="shared" ref="G58" si="87">F58/$F$187</f>
        <v>0.81081081081081086</v>
      </c>
      <c r="H58">
        <v>0</v>
      </c>
      <c r="I58">
        <f t="shared" ref="I58" si="88">SUM(H52:H58)</f>
        <v>2</v>
      </c>
      <c r="J58">
        <f t="shared" ref="J58" si="89">I58/$I$187</f>
        <v>1</v>
      </c>
      <c r="K58">
        <v>2</v>
      </c>
      <c r="L58">
        <f t="shared" ref="L58" si="90">SUM(K52:K58)</f>
        <v>25</v>
      </c>
      <c r="M58">
        <f t="shared" ref="M58" si="91">L58/$L$187</f>
        <v>1</v>
      </c>
      <c r="N58">
        <v>0</v>
      </c>
      <c r="O58">
        <f t="shared" ref="O58" si="92">SUM(N52:N58)</f>
        <v>18</v>
      </c>
      <c r="P58">
        <f t="shared" ref="P58" si="93">O58/$O$187</f>
        <v>0.9</v>
      </c>
      <c r="Q58">
        <v>0</v>
      </c>
      <c r="R58">
        <f t="shared" ref="R58" si="94">SUM(Q52:Q58)</f>
        <v>16</v>
      </c>
      <c r="S58">
        <f t="shared" ref="S58" si="95">R58/$R$187</f>
        <v>0.88888888888888884</v>
      </c>
      <c r="T58">
        <v>3</v>
      </c>
      <c r="U58">
        <f t="shared" ref="U58" si="96">SUM(T52:T58)</f>
        <v>32</v>
      </c>
      <c r="V58">
        <f t="shared" ref="V58" si="97">U58/$U$187</f>
        <v>0.71111111111111114</v>
      </c>
      <c r="X58" t="s">
        <v>70</v>
      </c>
      <c r="Y58">
        <v>6</v>
      </c>
      <c r="Z58">
        <v>4</v>
      </c>
      <c r="AA58">
        <v>0</v>
      </c>
      <c r="AB58">
        <v>2</v>
      </c>
      <c r="AC58">
        <v>0</v>
      </c>
      <c r="AD58">
        <v>0</v>
      </c>
      <c r="AE58">
        <v>3</v>
      </c>
    </row>
    <row r="59" spans="1:31" x14ac:dyDescent="0.35">
      <c r="A59" s="5" t="s">
        <v>71</v>
      </c>
      <c r="B59">
        <v>4</v>
      </c>
      <c r="E59">
        <v>3</v>
      </c>
      <c r="H59">
        <v>0</v>
      </c>
      <c r="K59">
        <v>3</v>
      </c>
      <c r="N59">
        <v>2</v>
      </c>
      <c r="Q59">
        <v>2</v>
      </c>
      <c r="T59">
        <v>8</v>
      </c>
      <c r="X59" t="s">
        <v>71</v>
      </c>
      <c r="Y59">
        <v>4</v>
      </c>
      <c r="Z59">
        <v>3</v>
      </c>
      <c r="AA59">
        <v>0</v>
      </c>
      <c r="AB59">
        <v>3</v>
      </c>
      <c r="AC59">
        <v>2</v>
      </c>
      <c r="AD59">
        <v>2</v>
      </c>
      <c r="AE59">
        <v>8</v>
      </c>
    </row>
    <row r="60" spans="1:31" x14ac:dyDescent="0.35">
      <c r="A60" s="5" t="s">
        <v>72</v>
      </c>
      <c r="B60">
        <v>8</v>
      </c>
      <c r="E60">
        <v>6</v>
      </c>
      <c r="H60">
        <v>0</v>
      </c>
      <c r="K60">
        <v>2</v>
      </c>
      <c r="N60">
        <v>1</v>
      </c>
      <c r="Q60">
        <v>0</v>
      </c>
      <c r="T60">
        <v>5</v>
      </c>
      <c r="X60" t="s">
        <v>72</v>
      </c>
      <c r="Y60">
        <v>8</v>
      </c>
      <c r="Z60">
        <v>6</v>
      </c>
      <c r="AA60">
        <v>0</v>
      </c>
      <c r="AB60">
        <v>2</v>
      </c>
      <c r="AC60">
        <v>1</v>
      </c>
      <c r="AD60">
        <v>0</v>
      </c>
      <c r="AE60">
        <v>5</v>
      </c>
    </row>
    <row r="61" spans="1:31" x14ac:dyDescent="0.35">
      <c r="A61" s="5" t="s">
        <v>73</v>
      </c>
      <c r="B61">
        <v>7</v>
      </c>
      <c r="E61">
        <v>6</v>
      </c>
      <c r="H61">
        <v>0</v>
      </c>
      <c r="K61">
        <v>3</v>
      </c>
      <c r="N61">
        <v>2</v>
      </c>
      <c r="Q61">
        <v>4</v>
      </c>
      <c r="T61">
        <v>8</v>
      </c>
      <c r="X61" t="s">
        <v>73</v>
      </c>
      <c r="Y61">
        <v>7</v>
      </c>
      <c r="Z61">
        <v>6</v>
      </c>
      <c r="AA61">
        <v>0</v>
      </c>
      <c r="AB61">
        <v>3</v>
      </c>
      <c r="AC61">
        <v>2</v>
      </c>
      <c r="AD61">
        <v>4</v>
      </c>
      <c r="AE61">
        <v>8</v>
      </c>
    </row>
    <row r="62" spans="1:31" x14ac:dyDescent="0.35">
      <c r="A62" s="5" t="s">
        <v>74</v>
      </c>
      <c r="B62">
        <v>1</v>
      </c>
      <c r="E62">
        <v>4</v>
      </c>
      <c r="H62">
        <v>0</v>
      </c>
      <c r="K62">
        <v>3</v>
      </c>
      <c r="N62">
        <v>1</v>
      </c>
      <c r="Q62">
        <v>4</v>
      </c>
      <c r="T62">
        <v>7</v>
      </c>
      <c r="X62" t="s">
        <v>74</v>
      </c>
      <c r="Y62">
        <v>1</v>
      </c>
      <c r="Z62">
        <v>4</v>
      </c>
      <c r="AA62">
        <v>0</v>
      </c>
      <c r="AB62">
        <v>3</v>
      </c>
      <c r="AC62">
        <v>1</v>
      </c>
      <c r="AD62">
        <v>4</v>
      </c>
      <c r="AE62">
        <v>7</v>
      </c>
    </row>
    <row r="63" spans="1:31" x14ac:dyDescent="0.35">
      <c r="A63" s="5" t="s">
        <v>75</v>
      </c>
      <c r="B63">
        <v>7</v>
      </c>
      <c r="E63">
        <v>4</v>
      </c>
      <c r="H63">
        <v>1</v>
      </c>
      <c r="K63">
        <v>1</v>
      </c>
      <c r="N63">
        <v>7</v>
      </c>
      <c r="Q63">
        <v>3</v>
      </c>
      <c r="T63">
        <v>4</v>
      </c>
      <c r="X63" t="s">
        <v>75</v>
      </c>
      <c r="Y63">
        <v>7</v>
      </c>
      <c r="Z63">
        <v>4</v>
      </c>
      <c r="AA63">
        <v>1</v>
      </c>
      <c r="AB63">
        <v>1</v>
      </c>
      <c r="AC63">
        <v>7</v>
      </c>
      <c r="AD63">
        <v>3</v>
      </c>
      <c r="AE63">
        <v>4</v>
      </c>
    </row>
    <row r="64" spans="1:31" x14ac:dyDescent="0.35">
      <c r="A64" s="5" t="s">
        <v>76</v>
      </c>
      <c r="B64">
        <v>9</v>
      </c>
      <c r="E64">
        <v>5</v>
      </c>
      <c r="H64">
        <v>0</v>
      </c>
      <c r="K64">
        <v>4</v>
      </c>
      <c r="N64">
        <v>4</v>
      </c>
      <c r="Q64">
        <v>2</v>
      </c>
      <c r="T64">
        <v>2</v>
      </c>
      <c r="X64" t="s">
        <v>76</v>
      </c>
      <c r="Y64">
        <v>9</v>
      </c>
      <c r="Z64">
        <v>5</v>
      </c>
      <c r="AA64">
        <v>0</v>
      </c>
      <c r="AB64">
        <v>4</v>
      </c>
      <c r="AC64">
        <v>4</v>
      </c>
      <c r="AD64">
        <v>2</v>
      </c>
      <c r="AE64">
        <v>2</v>
      </c>
    </row>
    <row r="65" spans="1:31" x14ac:dyDescent="0.35">
      <c r="A65" s="5" t="s">
        <v>77</v>
      </c>
      <c r="B65">
        <v>5</v>
      </c>
      <c r="C65">
        <f t="shared" ref="C65" si="98">SUM(B59:B65)</f>
        <v>41</v>
      </c>
      <c r="D65">
        <f t="shared" ref="D65" si="99">C65/$C$187</f>
        <v>0.93181818181818177</v>
      </c>
      <c r="E65">
        <v>1</v>
      </c>
      <c r="F65">
        <f t="shared" ref="F65" si="100">SUM(E59:E65)</f>
        <v>29</v>
      </c>
      <c r="G65">
        <f t="shared" ref="G65" si="101">F65/$F$187</f>
        <v>0.78378378378378377</v>
      </c>
      <c r="H65">
        <v>0</v>
      </c>
      <c r="I65">
        <f t="shared" ref="I65" si="102">SUM(H59:H65)</f>
        <v>1</v>
      </c>
      <c r="J65">
        <f t="shared" ref="J65" si="103">I65/$I$187</f>
        <v>0.5</v>
      </c>
      <c r="K65">
        <v>1</v>
      </c>
      <c r="L65">
        <f t="shared" ref="L65" si="104">SUM(K59:K65)</f>
        <v>17</v>
      </c>
      <c r="M65">
        <f t="shared" ref="M65" si="105">L65/$L$187</f>
        <v>0.68</v>
      </c>
      <c r="N65">
        <v>3</v>
      </c>
      <c r="O65">
        <f t="shared" ref="O65" si="106">SUM(N59:N65)</f>
        <v>20</v>
      </c>
      <c r="P65">
        <f t="shared" ref="P65" si="107">O65/$O$187</f>
        <v>1</v>
      </c>
      <c r="Q65">
        <v>3</v>
      </c>
      <c r="R65">
        <f t="shared" ref="R65" si="108">SUM(Q59:Q65)</f>
        <v>18</v>
      </c>
      <c r="S65">
        <f t="shared" ref="S65" si="109">R65/$R$187</f>
        <v>1</v>
      </c>
      <c r="T65">
        <v>0</v>
      </c>
      <c r="U65">
        <f t="shared" ref="U65" si="110">SUM(T59:T65)</f>
        <v>34</v>
      </c>
      <c r="V65">
        <f t="shared" ref="V65" si="111">U65/$U$187</f>
        <v>0.75555555555555554</v>
      </c>
      <c r="X65" t="s">
        <v>77</v>
      </c>
      <c r="Y65">
        <v>5</v>
      </c>
      <c r="Z65">
        <v>1</v>
      </c>
      <c r="AA65">
        <v>0</v>
      </c>
      <c r="AB65">
        <v>1</v>
      </c>
      <c r="AC65">
        <v>3</v>
      </c>
      <c r="AD65">
        <v>3</v>
      </c>
      <c r="AE65">
        <v>0</v>
      </c>
    </row>
    <row r="66" spans="1:31" x14ac:dyDescent="0.35">
      <c r="A66" s="5" t="s">
        <v>78</v>
      </c>
      <c r="B66">
        <v>5</v>
      </c>
      <c r="E66">
        <v>4</v>
      </c>
      <c r="H66">
        <v>0</v>
      </c>
      <c r="K66">
        <v>4</v>
      </c>
      <c r="N66">
        <v>0</v>
      </c>
      <c r="Q66">
        <v>1</v>
      </c>
      <c r="T66">
        <v>9</v>
      </c>
      <c r="X66" t="s">
        <v>78</v>
      </c>
      <c r="Y66">
        <v>5</v>
      </c>
      <c r="Z66">
        <v>4</v>
      </c>
      <c r="AA66">
        <v>0</v>
      </c>
      <c r="AB66">
        <v>4</v>
      </c>
      <c r="AC66">
        <v>0</v>
      </c>
      <c r="AD66">
        <v>1</v>
      </c>
      <c r="AE66">
        <v>9</v>
      </c>
    </row>
    <row r="67" spans="1:31" x14ac:dyDescent="0.35">
      <c r="A67" s="5" t="s">
        <v>79</v>
      </c>
      <c r="B67">
        <v>4</v>
      </c>
      <c r="E67">
        <v>3</v>
      </c>
      <c r="H67">
        <v>1</v>
      </c>
      <c r="K67">
        <v>3</v>
      </c>
      <c r="N67">
        <v>2</v>
      </c>
      <c r="Q67">
        <v>0</v>
      </c>
      <c r="T67">
        <v>5</v>
      </c>
      <c r="X67" t="s">
        <v>79</v>
      </c>
      <c r="Y67">
        <v>4</v>
      </c>
      <c r="Z67">
        <v>3</v>
      </c>
      <c r="AA67">
        <v>1</v>
      </c>
      <c r="AB67">
        <v>3</v>
      </c>
      <c r="AC67">
        <v>2</v>
      </c>
      <c r="AD67">
        <v>0</v>
      </c>
      <c r="AE67">
        <v>5</v>
      </c>
    </row>
    <row r="68" spans="1:31" x14ac:dyDescent="0.35">
      <c r="A68" s="5" t="s">
        <v>80</v>
      </c>
      <c r="B68">
        <v>2</v>
      </c>
      <c r="E68">
        <v>3</v>
      </c>
      <c r="H68">
        <v>0</v>
      </c>
      <c r="K68">
        <v>0</v>
      </c>
      <c r="N68">
        <v>1</v>
      </c>
      <c r="Q68">
        <v>0</v>
      </c>
      <c r="T68">
        <v>3</v>
      </c>
      <c r="X68" t="s">
        <v>80</v>
      </c>
      <c r="Y68">
        <v>2</v>
      </c>
      <c r="Z68">
        <v>3</v>
      </c>
      <c r="AA68">
        <v>0</v>
      </c>
      <c r="AB68">
        <v>0</v>
      </c>
      <c r="AC68">
        <v>1</v>
      </c>
      <c r="AD68">
        <v>0</v>
      </c>
      <c r="AE68">
        <v>3</v>
      </c>
    </row>
    <row r="69" spans="1:31" x14ac:dyDescent="0.35">
      <c r="A69" s="5" t="s">
        <v>81</v>
      </c>
      <c r="B69">
        <v>3</v>
      </c>
      <c r="E69">
        <v>2</v>
      </c>
      <c r="H69">
        <v>0</v>
      </c>
      <c r="K69">
        <v>3</v>
      </c>
      <c r="N69">
        <v>3</v>
      </c>
      <c r="Q69">
        <v>5</v>
      </c>
      <c r="T69">
        <v>5</v>
      </c>
      <c r="X69" t="s">
        <v>81</v>
      </c>
      <c r="Y69">
        <v>3</v>
      </c>
      <c r="Z69">
        <v>2</v>
      </c>
      <c r="AA69">
        <v>0</v>
      </c>
      <c r="AB69">
        <v>3</v>
      </c>
      <c r="AC69">
        <v>3</v>
      </c>
      <c r="AD69">
        <v>5</v>
      </c>
      <c r="AE69">
        <v>5</v>
      </c>
    </row>
    <row r="70" spans="1:31" x14ac:dyDescent="0.35">
      <c r="A70" s="5" t="s">
        <v>83</v>
      </c>
      <c r="B70">
        <v>9</v>
      </c>
      <c r="E70">
        <v>7</v>
      </c>
      <c r="H70">
        <v>0</v>
      </c>
      <c r="K70">
        <v>2</v>
      </c>
      <c r="N70">
        <v>3</v>
      </c>
      <c r="Q70">
        <v>3</v>
      </c>
      <c r="T70">
        <v>8</v>
      </c>
      <c r="X70" t="s">
        <v>83</v>
      </c>
      <c r="Y70">
        <v>9</v>
      </c>
      <c r="Z70">
        <v>7</v>
      </c>
      <c r="AA70">
        <v>0</v>
      </c>
      <c r="AB70">
        <v>2</v>
      </c>
      <c r="AC70">
        <v>3</v>
      </c>
      <c r="AD70">
        <v>3</v>
      </c>
      <c r="AE70">
        <v>8</v>
      </c>
    </row>
    <row r="71" spans="1:31" x14ac:dyDescent="0.35">
      <c r="A71" s="5" t="s">
        <v>85</v>
      </c>
      <c r="B71">
        <v>9</v>
      </c>
      <c r="E71">
        <v>7</v>
      </c>
      <c r="H71">
        <v>0</v>
      </c>
      <c r="K71">
        <v>6</v>
      </c>
      <c r="N71">
        <v>3</v>
      </c>
      <c r="Q71">
        <v>3</v>
      </c>
      <c r="T71">
        <v>4</v>
      </c>
      <c r="X71" t="s">
        <v>85</v>
      </c>
      <c r="Y71">
        <v>9</v>
      </c>
      <c r="Z71">
        <v>7</v>
      </c>
      <c r="AA71">
        <v>0</v>
      </c>
      <c r="AB71">
        <v>6</v>
      </c>
      <c r="AC71">
        <v>3</v>
      </c>
      <c r="AD71">
        <v>3</v>
      </c>
      <c r="AE71">
        <v>4</v>
      </c>
    </row>
    <row r="72" spans="1:31" x14ac:dyDescent="0.35">
      <c r="A72" s="5" t="s">
        <v>82</v>
      </c>
      <c r="B72">
        <v>4</v>
      </c>
      <c r="C72">
        <f t="shared" ref="C72" si="112">SUM(B66:B72)</f>
        <v>36</v>
      </c>
      <c r="D72">
        <f t="shared" ref="D72" si="113">C72/$C$187</f>
        <v>0.81818181818181823</v>
      </c>
      <c r="E72">
        <v>4</v>
      </c>
      <c r="F72">
        <f t="shared" ref="F72" si="114">SUM(E66:E72)</f>
        <v>30</v>
      </c>
      <c r="G72">
        <f t="shared" ref="G72" si="115">F72/$F$187</f>
        <v>0.81081081081081086</v>
      </c>
      <c r="H72">
        <v>0</v>
      </c>
      <c r="I72">
        <f t="shared" ref="I72" si="116">SUM(H66:H72)</f>
        <v>1</v>
      </c>
      <c r="J72">
        <f t="shared" ref="J72" si="117">I72/$I$187</f>
        <v>0.5</v>
      </c>
      <c r="K72">
        <v>2</v>
      </c>
      <c r="L72">
        <f t="shared" ref="L72" si="118">SUM(K66:K72)</f>
        <v>20</v>
      </c>
      <c r="M72">
        <f t="shared" ref="M72" si="119">L72/$L$187</f>
        <v>0.8</v>
      </c>
      <c r="N72">
        <v>3</v>
      </c>
      <c r="O72">
        <f t="shared" ref="O72" si="120">SUM(N66:N72)</f>
        <v>15</v>
      </c>
      <c r="P72">
        <f t="shared" ref="P72" si="121">O72/$O$187</f>
        <v>0.75</v>
      </c>
      <c r="Q72">
        <v>1</v>
      </c>
      <c r="R72">
        <f t="shared" ref="R72" si="122">SUM(Q66:Q72)</f>
        <v>13</v>
      </c>
      <c r="S72">
        <f t="shared" ref="S72" si="123">R72/$R$187</f>
        <v>0.72222222222222221</v>
      </c>
      <c r="T72">
        <v>3</v>
      </c>
      <c r="U72">
        <f t="shared" ref="U72" si="124">SUM(T66:T72)</f>
        <v>37</v>
      </c>
      <c r="V72">
        <f t="shared" ref="V72" si="125">U72/$U$187</f>
        <v>0.82222222222222219</v>
      </c>
      <c r="X72" t="s">
        <v>82</v>
      </c>
      <c r="Y72">
        <v>4</v>
      </c>
      <c r="Z72">
        <v>4</v>
      </c>
      <c r="AA72">
        <v>0</v>
      </c>
      <c r="AB72">
        <v>2</v>
      </c>
      <c r="AC72">
        <v>3</v>
      </c>
      <c r="AD72">
        <v>1</v>
      </c>
      <c r="AE72">
        <v>3</v>
      </c>
    </row>
    <row r="73" spans="1:31" x14ac:dyDescent="0.35">
      <c r="A73" s="5" t="s">
        <v>88</v>
      </c>
      <c r="B73">
        <v>6</v>
      </c>
      <c r="E73">
        <v>4</v>
      </c>
      <c r="H73">
        <v>0</v>
      </c>
      <c r="K73">
        <v>1</v>
      </c>
      <c r="N73">
        <v>2</v>
      </c>
      <c r="Q73">
        <v>2</v>
      </c>
      <c r="T73">
        <v>6</v>
      </c>
      <c r="X73" t="s">
        <v>88</v>
      </c>
      <c r="Y73">
        <v>6</v>
      </c>
      <c r="Z73">
        <v>4</v>
      </c>
      <c r="AA73">
        <v>0</v>
      </c>
      <c r="AB73">
        <v>1</v>
      </c>
      <c r="AC73">
        <v>2</v>
      </c>
      <c r="AD73">
        <v>2</v>
      </c>
      <c r="AE73">
        <v>6</v>
      </c>
    </row>
    <row r="74" spans="1:31" x14ac:dyDescent="0.35">
      <c r="A74" s="5" t="s">
        <v>90</v>
      </c>
      <c r="B74">
        <v>4</v>
      </c>
      <c r="E74">
        <v>4</v>
      </c>
      <c r="H74">
        <v>1</v>
      </c>
      <c r="K74">
        <v>4</v>
      </c>
      <c r="N74">
        <v>1</v>
      </c>
      <c r="Q74">
        <v>0</v>
      </c>
      <c r="T74">
        <v>9</v>
      </c>
      <c r="X74" t="s">
        <v>90</v>
      </c>
      <c r="Y74">
        <v>4</v>
      </c>
      <c r="Z74">
        <v>4</v>
      </c>
      <c r="AA74">
        <v>1</v>
      </c>
      <c r="AB74">
        <v>4</v>
      </c>
      <c r="AC74">
        <v>1</v>
      </c>
      <c r="AD74">
        <v>0</v>
      </c>
      <c r="AE74">
        <v>9</v>
      </c>
    </row>
    <row r="75" spans="1:31" x14ac:dyDescent="0.35">
      <c r="A75" s="5" t="s">
        <v>92</v>
      </c>
      <c r="B75">
        <v>3</v>
      </c>
      <c r="E75">
        <v>6</v>
      </c>
      <c r="H75">
        <v>0</v>
      </c>
      <c r="K75">
        <v>1</v>
      </c>
      <c r="N75">
        <v>3</v>
      </c>
      <c r="Q75">
        <v>3</v>
      </c>
      <c r="T75">
        <v>7</v>
      </c>
      <c r="X75" t="s">
        <v>92</v>
      </c>
      <c r="Y75">
        <v>3</v>
      </c>
      <c r="Z75">
        <v>6</v>
      </c>
      <c r="AA75">
        <v>0</v>
      </c>
      <c r="AB75">
        <v>1</v>
      </c>
      <c r="AC75">
        <v>3</v>
      </c>
      <c r="AD75">
        <v>3</v>
      </c>
      <c r="AE75">
        <v>7</v>
      </c>
    </row>
    <row r="76" spans="1:31" x14ac:dyDescent="0.35">
      <c r="A76" s="5" t="s">
        <v>94</v>
      </c>
      <c r="B76">
        <v>4</v>
      </c>
      <c r="E76">
        <v>4</v>
      </c>
      <c r="H76">
        <v>0</v>
      </c>
      <c r="K76">
        <v>3</v>
      </c>
      <c r="N76">
        <v>2</v>
      </c>
      <c r="Q76">
        <v>3</v>
      </c>
      <c r="T76">
        <v>7</v>
      </c>
      <c r="X76" t="s">
        <v>94</v>
      </c>
      <c r="Y76">
        <v>4</v>
      </c>
      <c r="Z76">
        <v>4</v>
      </c>
      <c r="AA76">
        <v>0</v>
      </c>
      <c r="AB76">
        <v>3</v>
      </c>
      <c r="AC76">
        <v>2</v>
      </c>
      <c r="AD76">
        <v>3</v>
      </c>
      <c r="AE76">
        <v>7</v>
      </c>
    </row>
    <row r="77" spans="1:31" x14ac:dyDescent="0.35">
      <c r="A77" s="5" t="s">
        <v>96</v>
      </c>
      <c r="B77">
        <v>8</v>
      </c>
      <c r="E77">
        <v>4</v>
      </c>
      <c r="H77">
        <v>0</v>
      </c>
      <c r="K77">
        <v>2</v>
      </c>
      <c r="N77">
        <v>5</v>
      </c>
      <c r="Q77">
        <v>4</v>
      </c>
      <c r="T77">
        <v>4</v>
      </c>
      <c r="X77" t="s">
        <v>96</v>
      </c>
      <c r="Y77">
        <v>8</v>
      </c>
      <c r="Z77">
        <v>4</v>
      </c>
      <c r="AA77">
        <v>0</v>
      </c>
      <c r="AB77">
        <v>2</v>
      </c>
      <c r="AC77">
        <v>5</v>
      </c>
      <c r="AD77">
        <v>4</v>
      </c>
      <c r="AE77">
        <v>4</v>
      </c>
    </row>
    <row r="78" spans="1:31" x14ac:dyDescent="0.35">
      <c r="A78" s="5" t="s">
        <v>98</v>
      </c>
      <c r="B78">
        <v>6</v>
      </c>
      <c r="E78">
        <v>5</v>
      </c>
      <c r="H78">
        <v>0</v>
      </c>
      <c r="K78">
        <v>5</v>
      </c>
      <c r="N78">
        <v>5</v>
      </c>
      <c r="Q78">
        <v>2</v>
      </c>
      <c r="T78">
        <v>4</v>
      </c>
      <c r="X78" t="s">
        <v>98</v>
      </c>
      <c r="Y78">
        <v>6</v>
      </c>
      <c r="Z78">
        <v>5</v>
      </c>
      <c r="AA78">
        <v>0</v>
      </c>
      <c r="AB78">
        <v>5</v>
      </c>
      <c r="AC78">
        <v>5</v>
      </c>
      <c r="AD78">
        <v>2</v>
      </c>
      <c r="AE78">
        <v>4</v>
      </c>
    </row>
    <row r="79" spans="1:31" x14ac:dyDescent="0.35">
      <c r="A79" s="5" t="s">
        <v>84</v>
      </c>
      <c r="B79">
        <v>6</v>
      </c>
      <c r="C79">
        <f t="shared" ref="C79" si="126">SUM(B73:B79)</f>
        <v>37</v>
      </c>
      <c r="D79">
        <f t="shared" ref="D79" si="127">C79/$C$187</f>
        <v>0.84090909090909094</v>
      </c>
      <c r="E79">
        <v>4</v>
      </c>
      <c r="F79">
        <f t="shared" ref="F79" si="128">SUM(E73:E79)</f>
        <v>31</v>
      </c>
      <c r="G79">
        <f t="shared" ref="G79" si="129">F79/$F$187</f>
        <v>0.83783783783783783</v>
      </c>
      <c r="H79">
        <v>0</v>
      </c>
      <c r="I79">
        <f t="shared" ref="I79" si="130">SUM(H73:H79)</f>
        <v>1</v>
      </c>
      <c r="J79">
        <f t="shared" ref="J79" si="131">I79/$I$187</f>
        <v>0.5</v>
      </c>
      <c r="K79">
        <v>2</v>
      </c>
      <c r="L79">
        <f t="shared" ref="L79" si="132">SUM(K73:K79)</f>
        <v>18</v>
      </c>
      <c r="M79">
        <f t="shared" ref="M79" si="133">L79/$L$187</f>
        <v>0.72</v>
      </c>
      <c r="N79">
        <v>2</v>
      </c>
      <c r="O79">
        <f t="shared" ref="O79" si="134">SUM(N73:N79)</f>
        <v>20</v>
      </c>
      <c r="P79">
        <f t="shared" ref="P79" si="135">O79/$O$187</f>
        <v>1</v>
      </c>
      <c r="Q79">
        <v>3</v>
      </c>
      <c r="R79">
        <f t="shared" ref="R79" si="136">SUM(Q73:Q79)</f>
        <v>17</v>
      </c>
      <c r="S79">
        <f t="shared" ref="S79" si="137">R79/$R$187</f>
        <v>0.94444444444444442</v>
      </c>
      <c r="T79">
        <v>4</v>
      </c>
      <c r="U79">
        <f t="shared" ref="U79" si="138">SUM(T73:T79)</f>
        <v>41</v>
      </c>
      <c r="V79">
        <f t="shared" ref="V79" si="139">U79/$U$187</f>
        <v>0.91111111111111109</v>
      </c>
      <c r="X79" t="s">
        <v>84</v>
      </c>
      <c r="Y79">
        <v>6</v>
      </c>
      <c r="Z79">
        <v>4</v>
      </c>
      <c r="AA79">
        <v>0</v>
      </c>
      <c r="AB79">
        <v>2</v>
      </c>
      <c r="AC79">
        <v>2</v>
      </c>
      <c r="AD79">
        <v>3</v>
      </c>
      <c r="AE79">
        <v>4</v>
      </c>
    </row>
    <row r="80" spans="1:31" x14ac:dyDescent="0.35">
      <c r="A80" s="5" t="s">
        <v>101</v>
      </c>
      <c r="B80">
        <v>5</v>
      </c>
      <c r="E80">
        <v>4</v>
      </c>
      <c r="H80">
        <v>0</v>
      </c>
      <c r="K80">
        <v>3</v>
      </c>
      <c r="N80">
        <v>1</v>
      </c>
      <c r="Q80">
        <v>2</v>
      </c>
      <c r="T80">
        <v>7</v>
      </c>
      <c r="X80" t="s">
        <v>101</v>
      </c>
      <c r="Y80">
        <v>5</v>
      </c>
      <c r="Z80">
        <v>4</v>
      </c>
      <c r="AA80">
        <v>0</v>
      </c>
      <c r="AB80">
        <v>3</v>
      </c>
      <c r="AC80">
        <v>1</v>
      </c>
      <c r="AD80">
        <v>2</v>
      </c>
      <c r="AE80">
        <v>7</v>
      </c>
    </row>
    <row r="81" spans="1:32" x14ac:dyDescent="0.35">
      <c r="A81" s="5" t="s">
        <v>103</v>
      </c>
      <c r="B81">
        <v>6</v>
      </c>
      <c r="E81">
        <v>5</v>
      </c>
      <c r="H81">
        <v>2</v>
      </c>
      <c r="K81">
        <v>1</v>
      </c>
      <c r="N81">
        <v>1</v>
      </c>
      <c r="Q81">
        <v>0</v>
      </c>
      <c r="T81">
        <v>3</v>
      </c>
      <c r="X81" t="s">
        <v>103</v>
      </c>
      <c r="Y81">
        <v>6</v>
      </c>
      <c r="Z81">
        <v>5</v>
      </c>
      <c r="AA81">
        <v>2</v>
      </c>
      <c r="AB81">
        <v>1</v>
      </c>
      <c r="AC81">
        <v>1</v>
      </c>
      <c r="AD81">
        <v>0</v>
      </c>
      <c r="AE81">
        <v>3</v>
      </c>
    </row>
    <row r="82" spans="1:32" x14ac:dyDescent="0.35">
      <c r="A82" s="5" t="s">
        <v>105</v>
      </c>
      <c r="B82">
        <v>5</v>
      </c>
      <c r="E82">
        <v>8</v>
      </c>
      <c r="H82">
        <v>0</v>
      </c>
      <c r="K82">
        <v>4</v>
      </c>
      <c r="N82">
        <v>2</v>
      </c>
      <c r="Q82">
        <v>3</v>
      </c>
      <c r="T82">
        <v>6</v>
      </c>
      <c r="X82" t="s">
        <v>105</v>
      </c>
      <c r="Y82">
        <v>5</v>
      </c>
      <c r="Z82">
        <v>8</v>
      </c>
      <c r="AA82">
        <v>0</v>
      </c>
      <c r="AB82">
        <v>4</v>
      </c>
      <c r="AC82">
        <v>2</v>
      </c>
      <c r="AD82">
        <v>3</v>
      </c>
      <c r="AE82">
        <v>6</v>
      </c>
    </row>
    <row r="83" spans="1:32" x14ac:dyDescent="0.35">
      <c r="A83" s="5" t="s">
        <v>107</v>
      </c>
      <c r="B83">
        <v>2</v>
      </c>
      <c r="E83">
        <v>3</v>
      </c>
      <c r="H83">
        <v>0</v>
      </c>
      <c r="K83">
        <v>4</v>
      </c>
      <c r="N83">
        <v>2</v>
      </c>
      <c r="Q83">
        <v>1</v>
      </c>
      <c r="T83">
        <v>7</v>
      </c>
      <c r="X83" t="s">
        <v>107</v>
      </c>
      <c r="Y83">
        <v>2</v>
      </c>
      <c r="Z83">
        <v>3</v>
      </c>
      <c r="AA83">
        <v>0</v>
      </c>
      <c r="AB83">
        <v>4</v>
      </c>
      <c r="AC83">
        <v>2</v>
      </c>
      <c r="AD83">
        <v>1</v>
      </c>
      <c r="AE83">
        <v>7</v>
      </c>
    </row>
    <row r="84" spans="1:32" x14ac:dyDescent="0.35">
      <c r="A84" s="5" t="s">
        <v>109</v>
      </c>
      <c r="B84">
        <v>10</v>
      </c>
      <c r="E84">
        <v>5</v>
      </c>
      <c r="H84">
        <v>0</v>
      </c>
      <c r="K84">
        <v>2</v>
      </c>
      <c r="N84">
        <v>4</v>
      </c>
      <c r="Q84">
        <v>6</v>
      </c>
      <c r="T84">
        <v>2</v>
      </c>
      <c r="X84" t="s">
        <v>109</v>
      </c>
      <c r="Y84">
        <v>10</v>
      </c>
      <c r="Z84">
        <v>5</v>
      </c>
      <c r="AA84">
        <v>0</v>
      </c>
      <c r="AB84">
        <v>2</v>
      </c>
      <c r="AC84">
        <v>4</v>
      </c>
      <c r="AD84">
        <v>6</v>
      </c>
      <c r="AE84">
        <v>2</v>
      </c>
    </row>
    <row r="85" spans="1:32" x14ac:dyDescent="0.35">
      <c r="A85" s="5" t="s">
        <v>111</v>
      </c>
      <c r="B85">
        <v>7</v>
      </c>
      <c r="E85">
        <v>4</v>
      </c>
      <c r="H85">
        <v>0</v>
      </c>
      <c r="K85">
        <v>5</v>
      </c>
      <c r="N85">
        <v>5</v>
      </c>
      <c r="Q85">
        <v>2</v>
      </c>
      <c r="T85">
        <v>5</v>
      </c>
      <c r="X85" t="s">
        <v>0</v>
      </c>
      <c r="Y85" t="s">
        <v>1</v>
      </c>
      <c r="Z85" t="s">
        <v>2</v>
      </c>
      <c r="AA85" t="s">
        <v>4</v>
      </c>
      <c r="AB85" t="s">
        <v>6</v>
      </c>
      <c r="AC85" t="s">
        <v>8</v>
      </c>
      <c r="AD85" t="s">
        <v>10</v>
      </c>
      <c r="AE85" t="s">
        <v>12</v>
      </c>
      <c r="AF85" t="s">
        <v>14</v>
      </c>
    </row>
    <row r="86" spans="1:32" x14ac:dyDescent="0.35">
      <c r="A86" s="5" t="s">
        <v>86</v>
      </c>
      <c r="B86">
        <v>9</v>
      </c>
      <c r="C86">
        <f t="shared" ref="C86" si="140">SUM(B80:B86)</f>
        <v>44</v>
      </c>
      <c r="D86">
        <f t="shared" ref="D86" si="141">C86/$C$187</f>
        <v>1</v>
      </c>
      <c r="E86">
        <v>3</v>
      </c>
      <c r="F86">
        <f t="shared" ref="F86" si="142">SUM(E80:E86)</f>
        <v>32</v>
      </c>
      <c r="G86">
        <f t="shared" ref="G86" si="143">F86/$F$187</f>
        <v>0.86486486486486491</v>
      </c>
      <c r="H86">
        <v>0</v>
      </c>
      <c r="I86">
        <f t="shared" ref="I86" si="144">SUM(H80:H86)</f>
        <v>2</v>
      </c>
      <c r="J86">
        <f t="shared" ref="J86" si="145">I86/$I$187</f>
        <v>1</v>
      </c>
      <c r="K86">
        <v>5</v>
      </c>
      <c r="L86">
        <f t="shared" ref="L86" si="146">SUM(K80:K86)</f>
        <v>24</v>
      </c>
      <c r="M86">
        <f t="shared" ref="M86" si="147">L86/$L$187</f>
        <v>0.96</v>
      </c>
      <c r="N86">
        <v>1</v>
      </c>
      <c r="O86">
        <f t="shared" ref="O86" si="148">SUM(N80:N86)</f>
        <v>16</v>
      </c>
      <c r="P86">
        <f t="shared" ref="P86" si="149">O86/$O$187</f>
        <v>0.8</v>
      </c>
      <c r="Q86">
        <v>1</v>
      </c>
      <c r="R86">
        <f t="shared" ref="R86" si="150">SUM(Q80:Q86)</f>
        <v>15</v>
      </c>
      <c r="S86">
        <f t="shared" ref="S86" si="151">R86/$R$187</f>
        <v>0.83333333333333337</v>
      </c>
      <c r="T86">
        <v>6</v>
      </c>
      <c r="U86">
        <f t="shared" ref="U86" si="152">SUM(T80:T86)</f>
        <v>36</v>
      </c>
      <c r="V86">
        <f t="shared" ref="V86" si="153">U86/$U$187</f>
        <v>0.8</v>
      </c>
      <c r="X86" t="s">
        <v>86</v>
      </c>
      <c r="Y86">
        <v>9</v>
      </c>
      <c r="Z86">
        <v>3</v>
      </c>
      <c r="AA86">
        <v>0</v>
      </c>
      <c r="AB86">
        <v>5</v>
      </c>
      <c r="AC86">
        <v>1</v>
      </c>
      <c r="AD86">
        <v>1</v>
      </c>
      <c r="AE86">
        <v>6</v>
      </c>
      <c r="AF86">
        <f>SUM(Y86:AE86)</f>
        <v>25</v>
      </c>
    </row>
    <row r="87" spans="1:32" x14ac:dyDescent="0.35">
      <c r="A87" s="5" t="s">
        <v>113</v>
      </c>
      <c r="B87">
        <v>6</v>
      </c>
      <c r="E87">
        <v>2</v>
      </c>
      <c r="H87">
        <v>0</v>
      </c>
      <c r="K87">
        <v>2</v>
      </c>
      <c r="N87">
        <v>1</v>
      </c>
      <c r="Q87">
        <v>1</v>
      </c>
      <c r="T87">
        <v>5</v>
      </c>
      <c r="X87" t="s">
        <v>113</v>
      </c>
      <c r="Y87">
        <v>6</v>
      </c>
      <c r="Z87">
        <v>2</v>
      </c>
      <c r="AA87">
        <v>0</v>
      </c>
      <c r="AB87">
        <v>2</v>
      </c>
      <c r="AC87">
        <v>1</v>
      </c>
      <c r="AD87">
        <v>1</v>
      </c>
      <c r="AE87">
        <v>5</v>
      </c>
      <c r="AF87">
        <f t="shared" ref="AF87:AF128" si="154">SUM(Y87:AE87)</f>
        <v>17</v>
      </c>
    </row>
    <row r="88" spans="1:32" x14ac:dyDescent="0.35">
      <c r="A88" s="5" t="s">
        <v>114</v>
      </c>
      <c r="B88">
        <v>5</v>
      </c>
      <c r="E88">
        <v>6</v>
      </c>
      <c r="H88">
        <v>1</v>
      </c>
      <c r="K88">
        <v>1</v>
      </c>
      <c r="N88">
        <v>2</v>
      </c>
      <c r="Q88">
        <v>0</v>
      </c>
      <c r="T88">
        <v>5</v>
      </c>
      <c r="X88" t="s">
        <v>114</v>
      </c>
      <c r="Y88">
        <v>5</v>
      </c>
      <c r="Z88">
        <v>6</v>
      </c>
      <c r="AA88">
        <v>1</v>
      </c>
      <c r="AB88">
        <v>1</v>
      </c>
      <c r="AC88">
        <v>2</v>
      </c>
      <c r="AD88">
        <v>0</v>
      </c>
      <c r="AE88">
        <v>5</v>
      </c>
      <c r="AF88">
        <f t="shared" si="154"/>
        <v>20</v>
      </c>
    </row>
    <row r="89" spans="1:32" x14ac:dyDescent="0.35">
      <c r="A89" s="5" t="s">
        <v>115</v>
      </c>
      <c r="B89">
        <v>2</v>
      </c>
      <c r="E89">
        <v>8</v>
      </c>
      <c r="H89">
        <v>0</v>
      </c>
      <c r="K89">
        <v>3</v>
      </c>
      <c r="N89">
        <v>2</v>
      </c>
      <c r="Q89">
        <v>3</v>
      </c>
      <c r="T89">
        <v>5</v>
      </c>
      <c r="X89" t="s">
        <v>115</v>
      </c>
      <c r="Y89">
        <v>2</v>
      </c>
      <c r="Z89">
        <v>8</v>
      </c>
      <c r="AA89">
        <v>0</v>
      </c>
      <c r="AB89">
        <v>3</v>
      </c>
      <c r="AC89">
        <v>2</v>
      </c>
      <c r="AD89">
        <v>3</v>
      </c>
      <c r="AE89">
        <v>5</v>
      </c>
      <c r="AF89">
        <f t="shared" si="154"/>
        <v>23</v>
      </c>
    </row>
    <row r="90" spans="1:32" x14ac:dyDescent="0.35">
      <c r="A90" s="5" t="s">
        <v>116</v>
      </c>
      <c r="B90">
        <v>2</v>
      </c>
      <c r="E90">
        <v>2</v>
      </c>
      <c r="H90">
        <v>0</v>
      </c>
      <c r="K90">
        <v>6</v>
      </c>
      <c r="N90">
        <v>1</v>
      </c>
      <c r="Q90">
        <v>4</v>
      </c>
      <c r="T90">
        <v>5</v>
      </c>
      <c r="X90" t="s">
        <v>116</v>
      </c>
      <c r="Y90">
        <v>2</v>
      </c>
      <c r="Z90">
        <v>2</v>
      </c>
      <c r="AA90">
        <v>0</v>
      </c>
      <c r="AB90">
        <v>6</v>
      </c>
      <c r="AC90">
        <v>1</v>
      </c>
      <c r="AD90">
        <v>4</v>
      </c>
      <c r="AE90">
        <v>5</v>
      </c>
      <c r="AF90">
        <f t="shared" si="154"/>
        <v>20</v>
      </c>
    </row>
    <row r="91" spans="1:32" x14ac:dyDescent="0.35">
      <c r="A91" s="5" t="s">
        <v>117</v>
      </c>
      <c r="B91">
        <v>6</v>
      </c>
      <c r="E91">
        <v>4</v>
      </c>
      <c r="H91">
        <v>0</v>
      </c>
      <c r="K91">
        <v>1</v>
      </c>
      <c r="N91">
        <v>6</v>
      </c>
      <c r="Q91">
        <v>2</v>
      </c>
      <c r="T91">
        <v>5</v>
      </c>
      <c r="X91" t="s">
        <v>117</v>
      </c>
      <c r="Y91">
        <v>6</v>
      </c>
      <c r="Z91">
        <v>4</v>
      </c>
      <c r="AA91">
        <v>0</v>
      </c>
      <c r="AB91">
        <v>1</v>
      </c>
      <c r="AC91">
        <v>6</v>
      </c>
      <c r="AD91">
        <v>2</v>
      </c>
      <c r="AE91">
        <v>5</v>
      </c>
      <c r="AF91">
        <f t="shared" si="154"/>
        <v>24</v>
      </c>
    </row>
    <row r="92" spans="1:32" x14ac:dyDescent="0.35">
      <c r="A92" s="5" t="s">
        <v>118</v>
      </c>
      <c r="B92">
        <v>12</v>
      </c>
      <c r="E92">
        <v>3</v>
      </c>
      <c r="H92">
        <v>0</v>
      </c>
      <c r="K92">
        <v>6</v>
      </c>
      <c r="N92">
        <v>5</v>
      </c>
      <c r="Q92">
        <v>3</v>
      </c>
      <c r="T92">
        <v>8</v>
      </c>
      <c r="X92" t="s">
        <v>118</v>
      </c>
      <c r="Y92">
        <v>12</v>
      </c>
      <c r="Z92">
        <v>3</v>
      </c>
      <c r="AA92">
        <v>0</v>
      </c>
      <c r="AB92">
        <v>6</v>
      </c>
      <c r="AC92">
        <v>5</v>
      </c>
      <c r="AD92">
        <v>3</v>
      </c>
      <c r="AE92">
        <v>8</v>
      </c>
      <c r="AF92">
        <f t="shared" si="154"/>
        <v>37</v>
      </c>
    </row>
    <row r="93" spans="1:32" x14ac:dyDescent="0.35">
      <c r="A93" s="5" t="s">
        <v>87</v>
      </c>
      <c r="B93">
        <v>7</v>
      </c>
      <c r="C93">
        <f t="shared" ref="C93" si="155">SUM(B87:B93)</f>
        <v>40</v>
      </c>
      <c r="D93">
        <f t="shared" ref="D93" si="156">C93/$C$187</f>
        <v>0.90909090909090906</v>
      </c>
      <c r="E93">
        <v>4</v>
      </c>
      <c r="F93">
        <f t="shared" ref="F93" si="157">SUM(E87:E93)</f>
        <v>29</v>
      </c>
      <c r="G93">
        <f t="shared" ref="G93" si="158">F93/$F$187</f>
        <v>0.78378378378378377</v>
      </c>
      <c r="H93">
        <v>0</v>
      </c>
      <c r="I93">
        <f t="shared" ref="I93" si="159">SUM(H87:H93)</f>
        <v>1</v>
      </c>
      <c r="J93">
        <f t="shared" ref="J93" si="160">I93/$I$187</f>
        <v>0.5</v>
      </c>
      <c r="K93">
        <v>4</v>
      </c>
      <c r="L93">
        <f t="shared" ref="L93" si="161">SUM(K87:K93)</f>
        <v>23</v>
      </c>
      <c r="M93">
        <f t="shared" ref="M93" si="162">L93/$L$187</f>
        <v>0.92</v>
      </c>
      <c r="N93">
        <v>2</v>
      </c>
      <c r="O93">
        <f t="shared" ref="O93" si="163">SUM(N87:N93)</f>
        <v>19</v>
      </c>
      <c r="P93">
        <f t="shared" ref="P93" si="164">O93/$O$187</f>
        <v>0.95</v>
      </c>
      <c r="Q93">
        <v>1</v>
      </c>
      <c r="R93">
        <f t="shared" ref="R93" si="165">SUM(Q87:Q93)</f>
        <v>14</v>
      </c>
      <c r="S93">
        <f t="shared" ref="S93" si="166">R93/$R$187</f>
        <v>0.77777777777777779</v>
      </c>
      <c r="T93">
        <v>5</v>
      </c>
      <c r="U93">
        <f t="shared" ref="U93" si="167">SUM(T87:T93)</f>
        <v>38</v>
      </c>
      <c r="V93">
        <f t="shared" ref="V93" si="168">U93/$U$187</f>
        <v>0.84444444444444444</v>
      </c>
      <c r="X93" t="s">
        <v>87</v>
      </c>
      <c r="Y93">
        <v>7</v>
      </c>
      <c r="Z93">
        <v>4</v>
      </c>
      <c r="AA93">
        <v>0</v>
      </c>
      <c r="AB93">
        <v>4</v>
      </c>
      <c r="AC93">
        <v>2</v>
      </c>
      <c r="AD93">
        <v>1</v>
      </c>
      <c r="AE93">
        <v>5</v>
      </c>
      <c r="AF93">
        <f t="shared" si="154"/>
        <v>23</v>
      </c>
    </row>
    <row r="94" spans="1:32" x14ac:dyDescent="0.35">
      <c r="A94" s="5" t="s">
        <v>119</v>
      </c>
      <c r="B94">
        <v>6</v>
      </c>
      <c r="E94">
        <v>4</v>
      </c>
      <c r="H94">
        <v>0</v>
      </c>
      <c r="K94">
        <v>0</v>
      </c>
      <c r="N94">
        <v>1</v>
      </c>
      <c r="Q94">
        <v>3</v>
      </c>
      <c r="T94">
        <v>4</v>
      </c>
      <c r="X94" t="s">
        <v>119</v>
      </c>
      <c r="Y94">
        <v>6</v>
      </c>
      <c r="Z94">
        <v>4</v>
      </c>
      <c r="AA94">
        <v>0</v>
      </c>
      <c r="AB94">
        <v>0</v>
      </c>
      <c r="AC94">
        <v>1</v>
      </c>
      <c r="AD94">
        <v>3</v>
      </c>
      <c r="AE94">
        <v>4</v>
      </c>
      <c r="AF94">
        <f t="shared" si="154"/>
        <v>18</v>
      </c>
    </row>
    <row r="95" spans="1:32" x14ac:dyDescent="0.35">
      <c r="A95" s="5" t="s">
        <v>120</v>
      </c>
      <c r="B95">
        <v>6</v>
      </c>
      <c r="E95">
        <v>5</v>
      </c>
      <c r="H95">
        <v>0</v>
      </c>
      <c r="K95">
        <v>0</v>
      </c>
      <c r="N95">
        <v>1</v>
      </c>
      <c r="Q95">
        <v>0</v>
      </c>
      <c r="T95">
        <v>4</v>
      </c>
      <c r="X95" t="s">
        <v>120</v>
      </c>
      <c r="Y95">
        <v>6</v>
      </c>
      <c r="Z95">
        <v>5</v>
      </c>
      <c r="AA95">
        <v>0</v>
      </c>
      <c r="AB95">
        <v>0</v>
      </c>
      <c r="AC95">
        <v>1</v>
      </c>
      <c r="AD95">
        <v>0</v>
      </c>
      <c r="AE95">
        <v>4</v>
      </c>
      <c r="AF95">
        <f t="shared" si="154"/>
        <v>16</v>
      </c>
    </row>
    <row r="96" spans="1:32" x14ac:dyDescent="0.35">
      <c r="A96" s="5" t="s">
        <v>121</v>
      </c>
      <c r="B96">
        <v>7</v>
      </c>
      <c r="E96">
        <v>5</v>
      </c>
      <c r="H96">
        <v>0</v>
      </c>
      <c r="K96">
        <v>3</v>
      </c>
      <c r="N96">
        <v>3</v>
      </c>
      <c r="Q96">
        <v>4</v>
      </c>
      <c r="T96">
        <v>5</v>
      </c>
      <c r="X96" t="s">
        <v>121</v>
      </c>
      <c r="Y96">
        <v>7</v>
      </c>
      <c r="Z96">
        <v>5</v>
      </c>
      <c r="AA96">
        <v>0</v>
      </c>
      <c r="AB96">
        <v>3</v>
      </c>
      <c r="AC96">
        <v>3</v>
      </c>
      <c r="AD96">
        <v>4</v>
      </c>
      <c r="AE96">
        <v>5</v>
      </c>
      <c r="AF96">
        <f t="shared" si="154"/>
        <v>27</v>
      </c>
    </row>
    <row r="97" spans="1:32" x14ac:dyDescent="0.35">
      <c r="A97" s="5" t="s">
        <v>122</v>
      </c>
      <c r="B97">
        <v>4</v>
      </c>
      <c r="E97">
        <v>6</v>
      </c>
      <c r="H97">
        <v>0</v>
      </c>
      <c r="K97">
        <v>2</v>
      </c>
      <c r="N97">
        <v>4</v>
      </c>
      <c r="Q97">
        <v>3</v>
      </c>
      <c r="T97">
        <v>6</v>
      </c>
      <c r="X97" t="s">
        <v>122</v>
      </c>
      <c r="Y97">
        <v>4</v>
      </c>
      <c r="Z97">
        <v>6</v>
      </c>
      <c r="AA97">
        <v>0</v>
      </c>
      <c r="AB97">
        <v>2</v>
      </c>
      <c r="AC97">
        <v>4</v>
      </c>
      <c r="AD97">
        <v>3</v>
      </c>
      <c r="AE97">
        <v>6</v>
      </c>
      <c r="AF97">
        <f t="shared" si="154"/>
        <v>25</v>
      </c>
    </row>
    <row r="98" spans="1:32" x14ac:dyDescent="0.35">
      <c r="A98" s="5" t="s">
        <v>123</v>
      </c>
      <c r="B98">
        <v>0</v>
      </c>
      <c r="E98">
        <v>6</v>
      </c>
      <c r="H98">
        <v>0</v>
      </c>
      <c r="K98">
        <v>2</v>
      </c>
      <c r="N98">
        <v>2</v>
      </c>
      <c r="Q98">
        <v>0</v>
      </c>
      <c r="T98">
        <v>4</v>
      </c>
      <c r="X98" t="s">
        <v>123</v>
      </c>
      <c r="Y98">
        <v>0</v>
      </c>
      <c r="Z98">
        <v>6</v>
      </c>
      <c r="AA98">
        <v>0</v>
      </c>
      <c r="AB98">
        <v>2</v>
      </c>
      <c r="AC98">
        <v>2</v>
      </c>
      <c r="AD98">
        <v>0</v>
      </c>
      <c r="AE98">
        <v>4</v>
      </c>
      <c r="AF98">
        <f t="shared" si="154"/>
        <v>14</v>
      </c>
    </row>
    <row r="99" spans="1:32" x14ac:dyDescent="0.35">
      <c r="A99" s="5" t="s">
        <v>124</v>
      </c>
      <c r="B99">
        <v>0</v>
      </c>
      <c r="E99">
        <v>3</v>
      </c>
      <c r="H99">
        <v>0</v>
      </c>
      <c r="K99">
        <v>0</v>
      </c>
      <c r="N99">
        <v>0</v>
      </c>
      <c r="Q99">
        <v>0</v>
      </c>
      <c r="T99">
        <v>1</v>
      </c>
      <c r="X99" t="s">
        <v>124</v>
      </c>
      <c r="Y99">
        <v>0</v>
      </c>
      <c r="Z99">
        <v>3</v>
      </c>
      <c r="AA99">
        <v>0</v>
      </c>
      <c r="AB99">
        <v>0</v>
      </c>
      <c r="AC99">
        <v>0</v>
      </c>
      <c r="AD99">
        <v>0</v>
      </c>
      <c r="AE99">
        <v>1</v>
      </c>
      <c r="AF99">
        <f t="shared" si="154"/>
        <v>4</v>
      </c>
    </row>
    <row r="100" spans="1:32" x14ac:dyDescent="0.35">
      <c r="A100" s="5" t="s">
        <v>89</v>
      </c>
      <c r="B100">
        <v>5</v>
      </c>
      <c r="C100">
        <f t="shared" ref="C100" si="169">SUM(B94:B100)</f>
        <v>28</v>
      </c>
      <c r="D100">
        <f t="shared" ref="D100" si="170">C100/$C$187</f>
        <v>0.63636363636363635</v>
      </c>
      <c r="E100">
        <v>0</v>
      </c>
      <c r="F100">
        <f t="shared" ref="F100" si="171">SUM(E94:E100)</f>
        <v>29</v>
      </c>
      <c r="G100">
        <f t="shared" ref="G100" si="172">F100/$F$187</f>
        <v>0.78378378378378377</v>
      </c>
      <c r="H100">
        <v>0</v>
      </c>
      <c r="I100">
        <f t="shared" ref="I100" si="173">SUM(H94:H100)</f>
        <v>0</v>
      </c>
      <c r="J100">
        <f t="shared" ref="J100" si="174">I100/$I$187</f>
        <v>0</v>
      </c>
      <c r="K100">
        <v>0</v>
      </c>
      <c r="L100">
        <f t="shared" ref="L100" si="175">SUM(K94:K100)</f>
        <v>7</v>
      </c>
      <c r="M100">
        <f t="shared" ref="M100" si="176">L100/$L$187</f>
        <v>0.28000000000000003</v>
      </c>
      <c r="N100">
        <v>6</v>
      </c>
      <c r="O100">
        <f t="shared" ref="O100" si="177">SUM(N94:N100)</f>
        <v>17</v>
      </c>
      <c r="P100">
        <f t="shared" ref="P100" si="178">O100/$O$187</f>
        <v>0.85</v>
      </c>
      <c r="Q100">
        <v>0</v>
      </c>
      <c r="R100">
        <f t="shared" ref="R100" si="179">SUM(Q94:Q100)</f>
        <v>10</v>
      </c>
      <c r="S100">
        <f t="shared" ref="S100" si="180">R100/$R$187</f>
        <v>0.55555555555555558</v>
      </c>
      <c r="T100">
        <v>0</v>
      </c>
      <c r="U100">
        <f t="shared" ref="U100" si="181">SUM(T94:T100)</f>
        <v>24</v>
      </c>
      <c r="V100">
        <f t="shared" ref="V100" si="182">U100/$U$187</f>
        <v>0.53333333333333333</v>
      </c>
      <c r="X100" t="s">
        <v>89</v>
      </c>
      <c r="Y100">
        <v>5</v>
      </c>
      <c r="Z100">
        <v>0</v>
      </c>
      <c r="AA100">
        <v>0</v>
      </c>
      <c r="AB100">
        <v>0</v>
      </c>
      <c r="AC100">
        <v>6</v>
      </c>
      <c r="AD100">
        <v>0</v>
      </c>
      <c r="AE100">
        <v>0</v>
      </c>
      <c r="AF100">
        <f t="shared" si="154"/>
        <v>11</v>
      </c>
    </row>
    <row r="101" spans="1:32" x14ac:dyDescent="0.35">
      <c r="A101" s="5" t="s">
        <v>125</v>
      </c>
      <c r="B101">
        <v>9</v>
      </c>
      <c r="E101">
        <v>0</v>
      </c>
      <c r="H101">
        <v>1</v>
      </c>
      <c r="K101">
        <v>0</v>
      </c>
      <c r="N101">
        <v>3</v>
      </c>
      <c r="Q101">
        <v>3</v>
      </c>
      <c r="T101">
        <v>0</v>
      </c>
      <c r="X101" t="s">
        <v>125</v>
      </c>
      <c r="Y101">
        <v>9</v>
      </c>
      <c r="Z101">
        <v>0</v>
      </c>
      <c r="AA101">
        <v>1</v>
      </c>
      <c r="AB101">
        <v>0</v>
      </c>
      <c r="AC101">
        <v>3</v>
      </c>
      <c r="AD101">
        <v>3</v>
      </c>
      <c r="AE101">
        <v>0</v>
      </c>
      <c r="AF101">
        <f t="shared" si="154"/>
        <v>16</v>
      </c>
    </row>
    <row r="102" spans="1:32" x14ac:dyDescent="0.35">
      <c r="A102" s="5" t="s">
        <v>126</v>
      </c>
      <c r="B102">
        <v>5</v>
      </c>
      <c r="E102">
        <v>0</v>
      </c>
      <c r="H102">
        <v>1</v>
      </c>
      <c r="K102">
        <v>2</v>
      </c>
      <c r="N102">
        <v>2</v>
      </c>
      <c r="Q102">
        <v>1</v>
      </c>
      <c r="T102">
        <v>0</v>
      </c>
      <c r="X102" t="s">
        <v>126</v>
      </c>
      <c r="Y102">
        <v>5</v>
      </c>
      <c r="Z102">
        <v>0</v>
      </c>
      <c r="AA102">
        <v>1</v>
      </c>
      <c r="AB102">
        <v>2</v>
      </c>
      <c r="AC102">
        <v>2</v>
      </c>
      <c r="AD102">
        <v>1</v>
      </c>
      <c r="AE102">
        <v>0</v>
      </c>
      <c r="AF102">
        <f t="shared" si="154"/>
        <v>11</v>
      </c>
    </row>
    <row r="103" spans="1:32" x14ac:dyDescent="0.35">
      <c r="A103" s="5" t="s">
        <v>127</v>
      </c>
      <c r="B103">
        <v>5</v>
      </c>
      <c r="E103">
        <v>6</v>
      </c>
      <c r="H103">
        <v>0</v>
      </c>
      <c r="K103">
        <v>0</v>
      </c>
      <c r="N103">
        <v>2</v>
      </c>
      <c r="Q103">
        <v>5</v>
      </c>
      <c r="T103">
        <v>0</v>
      </c>
      <c r="X103" t="s">
        <v>127</v>
      </c>
      <c r="Y103">
        <v>5</v>
      </c>
      <c r="Z103">
        <v>6</v>
      </c>
      <c r="AA103">
        <v>0</v>
      </c>
      <c r="AB103">
        <v>0</v>
      </c>
      <c r="AC103">
        <v>2</v>
      </c>
      <c r="AD103">
        <v>5</v>
      </c>
      <c r="AE103">
        <v>0</v>
      </c>
      <c r="AF103">
        <f t="shared" si="154"/>
        <v>18</v>
      </c>
    </row>
    <row r="104" spans="1:32" x14ac:dyDescent="0.35">
      <c r="A104" s="5" t="s">
        <v>128</v>
      </c>
      <c r="B104">
        <v>5</v>
      </c>
      <c r="E104">
        <v>4</v>
      </c>
      <c r="H104">
        <v>1</v>
      </c>
      <c r="K104">
        <v>2</v>
      </c>
      <c r="N104">
        <v>1</v>
      </c>
      <c r="Q104">
        <v>0</v>
      </c>
      <c r="T104">
        <v>0</v>
      </c>
      <c r="X104" t="s">
        <v>128</v>
      </c>
      <c r="Y104">
        <v>5</v>
      </c>
      <c r="Z104">
        <v>4</v>
      </c>
      <c r="AA104">
        <v>1</v>
      </c>
      <c r="AB104">
        <v>2</v>
      </c>
      <c r="AC104">
        <v>1</v>
      </c>
      <c r="AD104">
        <v>0</v>
      </c>
      <c r="AE104">
        <v>0</v>
      </c>
      <c r="AF104">
        <f t="shared" si="154"/>
        <v>13</v>
      </c>
    </row>
    <row r="105" spans="1:32" x14ac:dyDescent="0.35">
      <c r="A105" s="5" t="s">
        <v>129</v>
      </c>
      <c r="B105">
        <v>7</v>
      </c>
      <c r="E105">
        <v>7</v>
      </c>
      <c r="H105">
        <v>0</v>
      </c>
      <c r="K105">
        <v>3</v>
      </c>
      <c r="N105">
        <v>4</v>
      </c>
      <c r="Q105">
        <v>5</v>
      </c>
      <c r="T105">
        <v>11</v>
      </c>
      <c r="X105" t="s">
        <v>129</v>
      </c>
      <c r="Y105">
        <v>7</v>
      </c>
      <c r="Z105">
        <v>7</v>
      </c>
      <c r="AA105">
        <v>0</v>
      </c>
      <c r="AB105">
        <v>3</v>
      </c>
      <c r="AC105">
        <v>4</v>
      </c>
      <c r="AD105">
        <v>5</v>
      </c>
      <c r="AE105">
        <v>11</v>
      </c>
      <c r="AF105">
        <f t="shared" si="154"/>
        <v>37</v>
      </c>
    </row>
    <row r="106" spans="1:32" x14ac:dyDescent="0.35">
      <c r="A106" s="5" t="s">
        <v>130</v>
      </c>
      <c r="B106">
        <v>5</v>
      </c>
      <c r="E106">
        <v>5</v>
      </c>
      <c r="H106">
        <v>0</v>
      </c>
      <c r="K106">
        <v>6</v>
      </c>
      <c r="N106">
        <v>0</v>
      </c>
      <c r="Q106">
        <v>3</v>
      </c>
      <c r="T106">
        <v>8</v>
      </c>
      <c r="X106" t="s">
        <v>130</v>
      </c>
      <c r="Y106">
        <v>5</v>
      </c>
      <c r="Z106">
        <v>5</v>
      </c>
      <c r="AA106">
        <v>0</v>
      </c>
      <c r="AB106">
        <v>6</v>
      </c>
      <c r="AC106">
        <v>0</v>
      </c>
      <c r="AD106">
        <v>3</v>
      </c>
      <c r="AE106">
        <v>8</v>
      </c>
      <c r="AF106">
        <f t="shared" si="154"/>
        <v>27</v>
      </c>
    </row>
    <row r="107" spans="1:32" x14ac:dyDescent="0.35">
      <c r="A107" s="5" t="s">
        <v>91</v>
      </c>
      <c r="B107">
        <v>7</v>
      </c>
      <c r="C107">
        <f t="shared" ref="C107" si="183">SUM(B101:B107)</f>
        <v>43</v>
      </c>
      <c r="D107">
        <f t="shared" ref="D107" si="184">C107/$C$187</f>
        <v>0.97727272727272729</v>
      </c>
      <c r="E107">
        <v>7</v>
      </c>
      <c r="F107">
        <f t="shared" ref="F107" si="185">SUM(E101:E107)</f>
        <v>29</v>
      </c>
      <c r="G107">
        <f t="shared" ref="G107" si="186">F107/$F$187</f>
        <v>0.78378378378378377</v>
      </c>
      <c r="H107">
        <v>0</v>
      </c>
      <c r="I107">
        <f t="shared" ref="I107" si="187">SUM(H101:H107)</f>
        <v>3</v>
      </c>
      <c r="J107">
        <f t="shared" ref="J107" si="188">I107/$I$187</f>
        <v>1.5</v>
      </c>
      <c r="K107">
        <v>2</v>
      </c>
      <c r="L107">
        <f t="shared" ref="L107" si="189">SUM(K101:K107)</f>
        <v>15</v>
      </c>
      <c r="M107">
        <f t="shared" ref="M107" si="190">L107/$L$187</f>
        <v>0.6</v>
      </c>
      <c r="N107">
        <v>5</v>
      </c>
      <c r="O107">
        <f t="shared" ref="O107" si="191">SUM(N101:N107)</f>
        <v>17</v>
      </c>
      <c r="P107">
        <f t="shared" ref="P107" si="192">O107/$O$187</f>
        <v>0.85</v>
      </c>
      <c r="Q107">
        <v>2</v>
      </c>
      <c r="R107">
        <f t="shared" ref="R107" si="193">SUM(Q101:Q107)</f>
        <v>19</v>
      </c>
      <c r="S107">
        <f t="shared" ref="S107" si="194">R107/$R$187</f>
        <v>1.0555555555555556</v>
      </c>
      <c r="T107">
        <v>9</v>
      </c>
      <c r="U107">
        <f t="shared" ref="U107" si="195">SUM(T101:T107)</f>
        <v>28</v>
      </c>
      <c r="V107">
        <f t="shared" ref="V107" si="196">U107/$U$187</f>
        <v>0.62222222222222223</v>
      </c>
      <c r="X107" t="s">
        <v>91</v>
      </c>
      <c r="Y107">
        <v>7</v>
      </c>
      <c r="Z107">
        <v>7</v>
      </c>
      <c r="AA107">
        <v>0</v>
      </c>
      <c r="AB107">
        <v>2</v>
      </c>
      <c r="AC107">
        <v>5</v>
      </c>
      <c r="AD107">
        <v>2</v>
      </c>
      <c r="AE107">
        <v>9</v>
      </c>
      <c r="AF107">
        <f t="shared" si="154"/>
        <v>32</v>
      </c>
    </row>
    <row r="108" spans="1:32" x14ac:dyDescent="0.35">
      <c r="A108" s="5" t="s">
        <v>131</v>
      </c>
      <c r="B108">
        <v>6</v>
      </c>
      <c r="E108">
        <v>5</v>
      </c>
      <c r="H108">
        <v>0</v>
      </c>
      <c r="K108">
        <v>1</v>
      </c>
      <c r="N108">
        <v>2</v>
      </c>
      <c r="Q108">
        <v>2</v>
      </c>
      <c r="T108">
        <v>7</v>
      </c>
      <c r="X108" t="s">
        <v>131</v>
      </c>
      <c r="Y108">
        <v>6</v>
      </c>
      <c r="Z108">
        <v>5</v>
      </c>
      <c r="AA108">
        <v>0</v>
      </c>
      <c r="AB108">
        <v>1</v>
      </c>
      <c r="AC108">
        <v>2</v>
      </c>
      <c r="AD108">
        <v>2</v>
      </c>
      <c r="AE108">
        <v>7</v>
      </c>
      <c r="AF108">
        <f t="shared" si="154"/>
        <v>23</v>
      </c>
    </row>
    <row r="109" spans="1:32" x14ac:dyDescent="0.35">
      <c r="A109" s="5" t="s">
        <v>132</v>
      </c>
      <c r="B109">
        <v>6</v>
      </c>
      <c r="E109">
        <v>5</v>
      </c>
      <c r="H109">
        <v>1</v>
      </c>
      <c r="K109">
        <v>4</v>
      </c>
      <c r="N109">
        <v>3</v>
      </c>
      <c r="Q109">
        <v>2</v>
      </c>
      <c r="T109">
        <v>8</v>
      </c>
      <c r="X109" t="s">
        <v>132</v>
      </c>
      <c r="Y109">
        <v>6</v>
      </c>
      <c r="Z109">
        <v>5</v>
      </c>
      <c r="AA109">
        <v>1</v>
      </c>
      <c r="AB109">
        <v>4</v>
      </c>
      <c r="AC109">
        <v>3</v>
      </c>
      <c r="AD109">
        <v>2</v>
      </c>
      <c r="AE109">
        <v>8</v>
      </c>
      <c r="AF109">
        <f t="shared" si="154"/>
        <v>29</v>
      </c>
    </row>
    <row r="110" spans="1:32" x14ac:dyDescent="0.35">
      <c r="A110" s="5" t="s">
        <v>133</v>
      </c>
      <c r="B110">
        <v>8</v>
      </c>
      <c r="E110">
        <v>5</v>
      </c>
      <c r="H110">
        <v>0</v>
      </c>
      <c r="K110">
        <v>2</v>
      </c>
      <c r="N110">
        <v>2</v>
      </c>
      <c r="Q110">
        <v>4</v>
      </c>
      <c r="T110">
        <v>6</v>
      </c>
      <c r="X110" t="s">
        <v>133</v>
      </c>
      <c r="Y110">
        <v>8</v>
      </c>
      <c r="Z110">
        <v>5</v>
      </c>
      <c r="AA110">
        <v>0</v>
      </c>
      <c r="AB110">
        <v>2</v>
      </c>
      <c r="AC110">
        <v>2</v>
      </c>
      <c r="AD110">
        <v>4</v>
      </c>
      <c r="AE110">
        <v>6</v>
      </c>
      <c r="AF110">
        <f t="shared" si="154"/>
        <v>27</v>
      </c>
    </row>
    <row r="111" spans="1:32" x14ac:dyDescent="0.35">
      <c r="A111" s="5" t="s">
        <v>134</v>
      </c>
      <c r="B111">
        <v>2</v>
      </c>
      <c r="E111">
        <v>3</v>
      </c>
      <c r="H111">
        <v>0</v>
      </c>
      <c r="K111">
        <v>2</v>
      </c>
      <c r="N111">
        <v>2</v>
      </c>
      <c r="Q111">
        <v>3</v>
      </c>
      <c r="T111">
        <v>6</v>
      </c>
      <c r="X111" t="s">
        <v>134</v>
      </c>
      <c r="Y111">
        <v>2</v>
      </c>
      <c r="Z111">
        <v>3</v>
      </c>
      <c r="AA111">
        <v>0</v>
      </c>
      <c r="AB111">
        <v>2</v>
      </c>
      <c r="AC111">
        <v>2</v>
      </c>
      <c r="AD111">
        <v>3</v>
      </c>
      <c r="AE111">
        <v>6</v>
      </c>
      <c r="AF111">
        <f t="shared" si="154"/>
        <v>18</v>
      </c>
    </row>
    <row r="112" spans="1:32" x14ac:dyDescent="0.35">
      <c r="A112" s="5" t="s">
        <v>135</v>
      </c>
      <c r="B112">
        <v>8</v>
      </c>
      <c r="E112">
        <v>7</v>
      </c>
      <c r="H112">
        <v>0</v>
      </c>
      <c r="K112">
        <v>4</v>
      </c>
      <c r="N112">
        <v>4</v>
      </c>
      <c r="Q112">
        <v>5</v>
      </c>
      <c r="T112">
        <v>3</v>
      </c>
      <c r="X112" t="s">
        <v>135</v>
      </c>
      <c r="Y112">
        <v>8</v>
      </c>
      <c r="Z112">
        <v>7</v>
      </c>
      <c r="AA112">
        <v>0</v>
      </c>
      <c r="AB112">
        <v>4</v>
      </c>
      <c r="AC112">
        <v>4</v>
      </c>
      <c r="AD112">
        <v>5</v>
      </c>
      <c r="AE112">
        <v>3</v>
      </c>
      <c r="AF112">
        <f t="shared" si="154"/>
        <v>31</v>
      </c>
    </row>
    <row r="113" spans="1:32" x14ac:dyDescent="0.35">
      <c r="A113" s="5" t="s">
        <v>136</v>
      </c>
      <c r="B113">
        <v>8</v>
      </c>
      <c r="E113">
        <v>5</v>
      </c>
      <c r="H113">
        <v>0</v>
      </c>
      <c r="K113">
        <v>3</v>
      </c>
      <c r="N113">
        <v>4</v>
      </c>
      <c r="Q113">
        <v>4</v>
      </c>
      <c r="T113">
        <v>8</v>
      </c>
      <c r="X113" t="s">
        <v>136</v>
      </c>
      <c r="Y113">
        <v>8</v>
      </c>
      <c r="Z113">
        <v>5</v>
      </c>
      <c r="AA113">
        <v>0</v>
      </c>
      <c r="AB113">
        <v>3</v>
      </c>
      <c r="AC113">
        <v>4</v>
      </c>
      <c r="AD113">
        <v>4</v>
      </c>
      <c r="AE113">
        <v>8</v>
      </c>
      <c r="AF113">
        <f t="shared" si="154"/>
        <v>32</v>
      </c>
    </row>
    <row r="114" spans="1:32" x14ac:dyDescent="0.35">
      <c r="A114" s="5" t="s">
        <v>93</v>
      </c>
      <c r="B114">
        <v>17</v>
      </c>
      <c r="C114">
        <f t="shared" ref="C114" si="197">SUM(B108:B114)</f>
        <v>55</v>
      </c>
      <c r="D114">
        <f t="shared" ref="D114" si="198">C114/$C$187</f>
        <v>1.25</v>
      </c>
      <c r="E114">
        <v>5</v>
      </c>
      <c r="F114">
        <f t="shared" ref="F114" si="199">SUM(E108:E114)</f>
        <v>35</v>
      </c>
      <c r="G114">
        <f t="shared" ref="G114" si="200">F114/$F$187</f>
        <v>0.94594594594594594</v>
      </c>
      <c r="H114">
        <v>1</v>
      </c>
      <c r="I114">
        <f t="shared" ref="I114" si="201">SUM(H108:H114)</f>
        <v>2</v>
      </c>
      <c r="J114">
        <f t="shared" ref="J114" si="202">I114/$I$187</f>
        <v>1</v>
      </c>
      <c r="K114">
        <v>6</v>
      </c>
      <c r="L114">
        <f t="shared" ref="L114" si="203">SUM(K108:K114)</f>
        <v>22</v>
      </c>
      <c r="M114">
        <f t="shared" ref="M114" si="204">L114/$L$187</f>
        <v>0.88</v>
      </c>
      <c r="N114">
        <v>1</v>
      </c>
      <c r="O114">
        <f t="shared" ref="O114" si="205">SUM(N108:N114)</f>
        <v>18</v>
      </c>
      <c r="P114">
        <f t="shared" ref="P114" si="206">O114/$O$187</f>
        <v>0.9</v>
      </c>
      <c r="Q114">
        <v>1</v>
      </c>
      <c r="R114">
        <f t="shared" ref="R114" si="207">SUM(Q108:Q114)</f>
        <v>21</v>
      </c>
      <c r="S114">
        <f t="shared" ref="S114" si="208">R114/$R$187</f>
        <v>1.1666666666666667</v>
      </c>
      <c r="T114">
        <v>10</v>
      </c>
      <c r="U114">
        <f t="shared" ref="U114" si="209">SUM(T108:T114)</f>
        <v>48</v>
      </c>
      <c r="V114">
        <f t="shared" ref="V114" si="210">U114/$U$187</f>
        <v>1.0666666666666667</v>
      </c>
      <c r="X114" t="s">
        <v>93</v>
      </c>
      <c r="Y114">
        <v>17</v>
      </c>
      <c r="Z114">
        <v>5</v>
      </c>
      <c r="AA114">
        <v>1</v>
      </c>
      <c r="AB114">
        <v>6</v>
      </c>
      <c r="AC114">
        <v>1</v>
      </c>
      <c r="AD114">
        <v>1</v>
      </c>
      <c r="AE114">
        <v>10</v>
      </c>
      <c r="AF114">
        <f t="shared" si="154"/>
        <v>41</v>
      </c>
    </row>
    <row r="115" spans="1:32" x14ac:dyDescent="0.35">
      <c r="A115" s="5" t="s">
        <v>137</v>
      </c>
      <c r="B115">
        <v>6</v>
      </c>
      <c r="E115">
        <v>4</v>
      </c>
      <c r="H115">
        <v>0</v>
      </c>
      <c r="K115">
        <v>2</v>
      </c>
      <c r="N115">
        <v>3</v>
      </c>
      <c r="Q115">
        <v>2</v>
      </c>
      <c r="T115">
        <v>6</v>
      </c>
      <c r="X115" t="s">
        <v>137</v>
      </c>
      <c r="Y115">
        <v>6</v>
      </c>
      <c r="Z115">
        <v>4</v>
      </c>
      <c r="AA115">
        <v>0</v>
      </c>
      <c r="AB115">
        <v>2</v>
      </c>
      <c r="AC115">
        <v>3</v>
      </c>
      <c r="AD115">
        <v>2</v>
      </c>
      <c r="AE115">
        <v>6</v>
      </c>
      <c r="AF115">
        <f t="shared" si="154"/>
        <v>23</v>
      </c>
    </row>
    <row r="116" spans="1:32" x14ac:dyDescent="0.35">
      <c r="A116" s="5" t="s">
        <v>138</v>
      </c>
      <c r="B116">
        <v>4</v>
      </c>
      <c r="E116">
        <v>3</v>
      </c>
      <c r="H116">
        <v>1</v>
      </c>
      <c r="K116">
        <v>2</v>
      </c>
      <c r="N116">
        <v>3</v>
      </c>
      <c r="Q116">
        <v>0</v>
      </c>
      <c r="T116">
        <v>2</v>
      </c>
      <c r="X116" t="s">
        <v>138</v>
      </c>
      <c r="Y116">
        <v>4</v>
      </c>
      <c r="Z116">
        <v>3</v>
      </c>
      <c r="AA116">
        <v>1</v>
      </c>
      <c r="AB116">
        <v>2</v>
      </c>
      <c r="AC116">
        <v>3</v>
      </c>
      <c r="AD116">
        <v>0</v>
      </c>
      <c r="AE116">
        <v>2</v>
      </c>
      <c r="AF116">
        <f t="shared" si="154"/>
        <v>15</v>
      </c>
    </row>
    <row r="117" spans="1:32" x14ac:dyDescent="0.35">
      <c r="A117" s="5" t="s">
        <v>139</v>
      </c>
      <c r="B117">
        <v>4</v>
      </c>
      <c r="E117">
        <v>5</v>
      </c>
      <c r="H117">
        <v>0</v>
      </c>
      <c r="K117">
        <v>5</v>
      </c>
      <c r="N117">
        <v>2</v>
      </c>
      <c r="Q117">
        <v>4</v>
      </c>
      <c r="T117">
        <v>6</v>
      </c>
      <c r="X117" t="s">
        <v>139</v>
      </c>
      <c r="Y117">
        <v>4</v>
      </c>
      <c r="Z117">
        <v>5</v>
      </c>
      <c r="AA117">
        <v>0</v>
      </c>
      <c r="AB117">
        <v>5</v>
      </c>
      <c r="AC117">
        <v>2</v>
      </c>
      <c r="AD117">
        <v>4</v>
      </c>
      <c r="AE117">
        <v>6</v>
      </c>
      <c r="AF117">
        <f t="shared" si="154"/>
        <v>26</v>
      </c>
    </row>
    <row r="118" spans="1:32" x14ac:dyDescent="0.35">
      <c r="A118" s="5" t="s">
        <v>140</v>
      </c>
      <c r="B118">
        <v>1</v>
      </c>
      <c r="E118">
        <v>4</v>
      </c>
      <c r="H118">
        <v>0</v>
      </c>
      <c r="K118">
        <v>2</v>
      </c>
      <c r="N118">
        <v>3</v>
      </c>
      <c r="Q118">
        <v>4</v>
      </c>
      <c r="T118">
        <v>7</v>
      </c>
      <c r="X118" t="s">
        <v>140</v>
      </c>
      <c r="Y118">
        <v>1</v>
      </c>
      <c r="Z118">
        <v>4</v>
      </c>
      <c r="AA118">
        <v>0</v>
      </c>
      <c r="AB118">
        <v>2</v>
      </c>
      <c r="AC118">
        <v>3</v>
      </c>
      <c r="AD118">
        <v>4</v>
      </c>
      <c r="AE118">
        <v>7</v>
      </c>
      <c r="AF118">
        <f t="shared" si="154"/>
        <v>21</v>
      </c>
    </row>
    <row r="119" spans="1:32" x14ac:dyDescent="0.35">
      <c r="A119" s="5" t="s">
        <v>141</v>
      </c>
      <c r="B119">
        <v>7</v>
      </c>
      <c r="E119">
        <v>6</v>
      </c>
      <c r="H119">
        <v>0</v>
      </c>
      <c r="K119">
        <v>2</v>
      </c>
      <c r="N119">
        <v>3</v>
      </c>
      <c r="Q119">
        <v>2</v>
      </c>
      <c r="T119">
        <v>6</v>
      </c>
      <c r="X119" t="s">
        <v>141</v>
      </c>
      <c r="Y119">
        <v>7</v>
      </c>
      <c r="Z119">
        <v>6</v>
      </c>
      <c r="AA119">
        <v>0</v>
      </c>
      <c r="AB119">
        <v>2</v>
      </c>
      <c r="AC119">
        <v>3</v>
      </c>
      <c r="AD119">
        <v>2</v>
      </c>
      <c r="AE119">
        <v>6</v>
      </c>
      <c r="AF119">
        <f t="shared" si="154"/>
        <v>26</v>
      </c>
    </row>
    <row r="120" spans="1:32" x14ac:dyDescent="0.35">
      <c r="A120" s="5" t="s">
        <v>142</v>
      </c>
      <c r="B120">
        <v>7</v>
      </c>
      <c r="E120">
        <v>4</v>
      </c>
      <c r="H120">
        <v>0</v>
      </c>
      <c r="K120">
        <v>5</v>
      </c>
      <c r="N120">
        <v>4</v>
      </c>
      <c r="Q120">
        <v>3</v>
      </c>
      <c r="T120">
        <v>6</v>
      </c>
      <c r="X120" t="s">
        <v>142</v>
      </c>
      <c r="Y120">
        <v>7</v>
      </c>
      <c r="Z120">
        <v>4</v>
      </c>
      <c r="AA120">
        <v>0</v>
      </c>
      <c r="AB120">
        <v>5</v>
      </c>
      <c r="AC120">
        <v>4</v>
      </c>
      <c r="AD120">
        <v>3</v>
      </c>
      <c r="AE120">
        <v>6</v>
      </c>
      <c r="AF120">
        <f t="shared" si="154"/>
        <v>29</v>
      </c>
    </row>
    <row r="121" spans="1:32" x14ac:dyDescent="0.35">
      <c r="A121" s="5" t="s">
        <v>95</v>
      </c>
      <c r="B121">
        <v>4</v>
      </c>
      <c r="C121">
        <f t="shared" ref="C121" si="211">SUM(B115:B121)</f>
        <v>33</v>
      </c>
      <c r="D121">
        <f t="shared" ref="D121" si="212">C121/$C$187</f>
        <v>0.75</v>
      </c>
      <c r="E121">
        <v>2</v>
      </c>
      <c r="F121">
        <f t="shared" ref="F121" si="213">SUM(E115:E121)</f>
        <v>28</v>
      </c>
      <c r="G121">
        <f t="shared" ref="G121" si="214">F121/$F$187</f>
        <v>0.7567567567567568</v>
      </c>
      <c r="H121">
        <v>0</v>
      </c>
      <c r="I121">
        <f t="shared" ref="I121" si="215">SUM(H115:H121)</f>
        <v>1</v>
      </c>
      <c r="J121">
        <f t="shared" ref="J121" si="216">I121/$I$187</f>
        <v>0.5</v>
      </c>
      <c r="K121">
        <v>4</v>
      </c>
      <c r="L121">
        <f t="shared" ref="L121" si="217">SUM(K115:K121)</f>
        <v>22</v>
      </c>
      <c r="M121">
        <f t="shared" ref="M121" si="218">L121/$L$187</f>
        <v>0.88</v>
      </c>
      <c r="N121">
        <v>4</v>
      </c>
      <c r="O121">
        <f t="shared" ref="O121" si="219">SUM(N115:N121)</f>
        <v>22</v>
      </c>
      <c r="P121">
        <f t="shared" ref="P121" si="220">O121/$O$187</f>
        <v>1.1000000000000001</v>
      </c>
      <c r="Q121">
        <v>1</v>
      </c>
      <c r="R121">
        <f t="shared" ref="R121" si="221">SUM(Q115:Q121)</f>
        <v>16</v>
      </c>
      <c r="S121">
        <f t="shared" ref="S121" si="222">R121/$R$187</f>
        <v>0.88888888888888884</v>
      </c>
      <c r="T121">
        <v>8</v>
      </c>
      <c r="U121">
        <f t="shared" ref="U121" si="223">SUM(T115:T121)</f>
        <v>41</v>
      </c>
      <c r="V121">
        <f t="shared" ref="V121" si="224">U121/$U$187</f>
        <v>0.91111111111111109</v>
      </c>
      <c r="X121" t="s">
        <v>95</v>
      </c>
      <c r="Y121">
        <v>4</v>
      </c>
      <c r="Z121">
        <v>2</v>
      </c>
      <c r="AA121">
        <v>0</v>
      </c>
      <c r="AB121">
        <v>4</v>
      </c>
      <c r="AC121">
        <v>4</v>
      </c>
      <c r="AD121">
        <v>1</v>
      </c>
      <c r="AE121">
        <v>8</v>
      </c>
      <c r="AF121">
        <f t="shared" si="154"/>
        <v>23</v>
      </c>
    </row>
    <row r="122" spans="1:32" x14ac:dyDescent="0.35">
      <c r="A122" s="5" t="s">
        <v>143</v>
      </c>
      <c r="B122">
        <v>4</v>
      </c>
      <c r="E122">
        <v>5</v>
      </c>
      <c r="H122">
        <v>0</v>
      </c>
      <c r="K122">
        <v>2</v>
      </c>
      <c r="N122">
        <v>2</v>
      </c>
      <c r="Q122">
        <v>2</v>
      </c>
      <c r="T122">
        <v>6</v>
      </c>
      <c r="X122" t="s">
        <v>143</v>
      </c>
      <c r="Y122">
        <v>4</v>
      </c>
      <c r="Z122">
        <v>5</v>
      </c>
      <c r="AA122">
        <v>0</v>
      </c>
      <c r="AB122">
        <v>2</v>
      </c>
      <c r="AC122">
        <v>2</v>
      </c>
      <c r="AD122">
        <v>2</v>
      </c>
      <c r="AE122">
        <v>6</v>
      </c>
      <c r="AF122">
        <f t="shared" si="154"/>
        <v>21</v>
      </c>
    </row>
    <row r="123" spans="1:32" x14ac:dyDescent="0.35">
      <c r="A123" s="5" t="s">
        <v>144</v>
      </c>
      <c r="B123">
        <v>6</v>
      </c>
      <c r="E123">
        <v>5</v>
      </c>
      <c r="H123">
        <v>1</v>
      </c>
      <c r="K123">
        <v>3</v>
      </c>
      <c r="N123">
        <v>1</v>
      </c>
      <c r="Q123">
        <v>0</v>
      </c>
      <c r="T123">
        <v>4</v>
      </c>
      <c r="X123" t="s">
        <v>144</v>
      </c>
      <c r="Y123">
        <v>6</v>
      </c>
      <c r="Z123">
        <v>5</v>
      </c>
      <c r="AA123">
        <v>1</v>
      </c>
      <c r="AB123">
        <v>3</v>
      </c>
      <c r="AC123">
        <v>1</v>
      </c>
      <c r="AD123">
        <v>0</v>
      </c>
      <c r="AE123">
        <v>4</v>
      </c>
      <c r="AF123">
        <f t="shared" si="154"/>
        <v>20</v>
      </c>
    </row>
    <row r="124" spans="1:32" x14ac:dyDescent="0.35">
      <c r="A124" s="5" t="s">
        <v>145</v>
      </c>
      <c r="B124">
        <v>7</v>
      </c>
      <c r="E124">
        <v>8</v>
      </c>
      <c r="H124">
        <v>0</v>
      </c>
      <c r="K124">
        <v>0</v>
      </c>
      <c r="N124">
        <v>0</v>
      </c>
      <c r="Q124">
        <v>3</v>
      </c>
      <c r="T124">
        <v>8</v>
      </c>
      <c r="X124" t="s">
        <v>145</v>
      </c>
      <c r="Y124">
        <v>7</v>
      </c>
      <c r="Z124">
        <v>8</v>
      </c>
      <c r="AA124">
        <v>0</v>
      </c>
      <c r="AB124">
        <v>0</v>
      </c>
      <c r="AC124">
        <v>0</v>
      </c>
      <c r="AD124">
        <v>3</v>
      </c>
      <c r="AE124">
        <v>8</v>
      </c>
      <c r="AF124">
        <f t="shared" si="154"/>
        <v>26</v>
      </c>
    </row>
    <row r="125" spans="1:32" x14ac:dyDescent="0.35">
      <c r="A125" s="5" t="s">
        <v>146</v>
      </c>
      <c r="B125">
        <v>2</v>
      </c>
      <c r="E125">
        <v>3</v>
      </c>
      <c r="H125">
        <v>0</v>
      </c>
      <c r="K125">
        <v>4</v>
      </c>
      <c r="N125">
        <v>4</v>
      </c>
      <c r="Q125">
        <v>4</v>
      </c>
      <c r="T125">
        <v>7</v>
      </c>
      <c r="X125" t="s">
        <v>146</v>
      </c>
      <c r="Y125">
        <v>2</v>
      </c>
      <c r="Z125">
        <v>3</v>
      </c>
      <c r="AA125">
        <v>0</v>
      </c>
      <c r="AB125">
        <v>4</v>
      </c>
      <c r="AC125">
        <v>4</v>
      </c>
      <c r="AD125">
        <v>4</v>
      </c>
      <c r="AE125">
        <v>7</v>
      </c>
      <c r="AF125">
        <f t="shared" si="154"/>
        <v>24</v>
      </c>
    </row>
    <row r="126" spans="1:32" x14ac:dyDescent="0.35">
      <c r="A126" s="5" t="s">
        <v>147</v>
      </c>
      <c r="B126">
        <v>9</v>
      </c>
      <c r="E126">
        <v>2</v>
      </c>
      <c r="H126">
        <v>0</v>
      </c>
      <c r="K126">
        <v>4</v>
      </c>
      <c r="N126">
        <v>3</v>
      </c>
      <c r="Q126">
        <v>2</v>
      </c>
      <c r="T126">
        <v>7</v>
      </c>
      <c r="X126" t="s">
        <v>147</v>
      </c>
      <c r="Y126">
        <v>9</v>
      </c>
      <c r="Z126">
        <v>2</v>
      </c>
      <c r="AA126">
        <v>0</v>
      </c>
      <c r="AB126">
        <v>4</v>
      </c>
      <c r="AC126">
        <v>3</v>
      </c>
      <c r="AD126">
        <v>2</v>
      </c>
      <c r="AE126">
        <v>7</v>
      </c>
      <c r="AF126">
        <f t="shared" si="154"/>
        <v>27</v>
      </c>
    </row>
    <row r="127" spans="1:32" x14ac:dyDescent="0.35">
      <c r="A127" s="5" t="s">
        <v>148</v>
      </c>
      <c r="B127">
        <v>9</v>
      </c>
      <c r="E127">
        <v>6</v>
      </c>
      <c r="H127">
        <v>0</v>
      </c>
      <c r="K127">
        <v>2</v>
      </c>
      <c r="N127">
        <v>6</v>
      </c>
      <c r="Q127">
        <v>3</v>
      </c>
      <c r="T127">
        <v>4</v>
      </c>
      <c r="X127" t="s">
        <v>148</v>
      </c>
      <c r="Y127">
        <v>9</v>
      </c>
      <c r="Z127">
        <v>6</v>
      </c>
      <c r="AA127">
        <v>0</v>
      </c>
      <c r="AB127">
        <v>2</v>
      </c>
      <c r="AC127">
        <v>6</v>
      </c>
      <c r="AD127">
        <v>3</v>
      </c>
      <c r="AE127">
        <v>4</v>
      </c>
      <c r="AF127">
        <f t="shared" si="154"/>
        <v>30</v>
      </c>
    </row>
    <row r="128" spans="1:32" x14ac:dyDescent="0.35">
      <c r="A128" s="5" t="s">
        <v>97</v>
      </c>
      <c r="B128">
        <v>6</v>
      </c>
      <c r="C128">
        <f t="shared" ref="C128" si="225">SUM(B122:B128)</f>
        <v>43</v>
      </c>
      <c r="D128">
        <f t="shared" ref="D128" si="226">C128/$C$187</f>
        <v>0.97727272727272729</v>
      </c>
      <c r="E128">
        <v>3</v>
      </c>
      <c r="F128">
        <f t="shared" ref="F128" si="227">SUM(E122:E128)</f>
        <v>32</v>
      </c>
      <c r="G128">
        <f t="shared" ref="G128" si="228">F128/$F$187</f>
        <v>0.86486486486486491</v>
      </c>
      <c r="H128">
        <v>0</v>
      </c>
      <c r="I128">
        <f t="shared" ref="I128" si="229">SUM(H122:H128)</f>
        <v>1</v>
      </c>
      <c r="J128">
        <f t="shared" ref="J128" si="230">I128/$I$187</f>
        <v>0.5</v>
      </c>
      <c r="K128">
        <v>4</v>
      </c>
      <c r="L128">
        <f t="shared" ref="L128" si="231">SUM(K122:K128)</f>
        <v>19</v>
      </c>
      <c r="M128">
        <f t="shared" ref="M128" si="232">L128/$L$187</f>
        <v>0.76</v>
      </c>
      <c r="N128">
        <v>5</v>
      </c>
      <c r="O128">
        <f t="shared" ref="O128" si="233">SUM(N122:N128)</f>
        <v>21</v>
      </c>
      <c r="P128">
        <f t="shared" ref="P128" si="234">O128/$O$187</f>
        <v>1.05</v>
      </c>
      <c r="Q128">
        <v>2</v>
      </c>
      <c r="R128">
        <f t="shared" ref="R128" si="235">SUM(Q122:Q128)</f>
        <v>16</v>
      </c>
      <c r="S128">
        <f t="shared" ref="S128" si="236">R128/$R$187</f>
        <v>0.88888888888888884</v>
      </c>
      <c r="T128">
        <v>4</v>
      </c>
      <c r="U128">
        <f t="shared" ref="U128" si="237">SUM(T122:T128)</f>
        <v>40</v>
      </c>
      <c r="V128">
        <f t="shared" ref="V128" si="238">U128/$U$187</f>
        <v>0.88888888888888884</v>
      </c>
      <c r="X128" t="s">
        <v>97</v>
      </c>
      <c r="Y128">
        <v>6</v>
      </c>
      <c r="Z128">
        <v>3</v>
      </c>
      <c r="AA128">
        <v>0</v>
      </c>
      <c r="AB128">
        <v>4</v>
      </c>
      <c r="AC128">
        <v>5</v>
      </c>
      <c r="AD128">
        <v>2</v>
      </c>
      <c r="AE128">
        <v>4</v>
      </c>
      <c r="AF128">
        <f t="shared" si="154"/>
        <v>24</v>
      </c>
    </row>
    <row r="129" spans="1:31" x14ac:dyDescent="0.35">
      <c r="A129" s="5" t="s">
        <v>149</v>
      </c>
      <c r="B129">
        <v>3</v>
      </c>
      <c r="E129">
        <v>3</v>
      </c>
      <c r="H129">
        <v>0</v>
      </c>
      <c r="K129">
        <v>1</v>
      </c>
      <c r="N129">
        <v>1</v>
      </c>
      <c r="Q129">
        <v>2</v>
      </c>
      <c r="T129">
        <v>5</v>
      </c>
    </row>
    <row r="130" spans="1:31" x14ac:dyDescent="0.35">
      <c r="A130" s="5" t="s">
        <v>150</v>
      </c>
      <c r="B130">
        <v>2</v>
      </c>
      <c r="E130">
        <v>6</v>
      </c>
      <c r="H130">
        <v>0</v>
      </c>
      <c r="K130">
        <v>5</v>
      </c>
      <c r="N130">
        <v>2</v>
      </c>
      <c r="Q130">
        <v>0</v>
      </c>
      <c r="T130">
        <v>5</v>
      </c>
      <c r="X130" t="s">
        <v>150</v>
      </c>
      <c r="Y130">
        <v>2</v>
      </c>
      <c r="Z130">
        <v>6</v>
      </c>
      <c r="AA130">
        <v>0</v>
      </c>
      <c r="AB130">
        <v>5</v>
      </c>
      <c r="AC130">
        <v>2</v>
      </c>
      <c r="AD130">
        <v>0</v>
      </c>
      <c r="AE130">
        <v>5</v>
      </c>
    </row>
    <row r="131" spans="1:31" x14ac:dyDescent="0.35">
      <c r="A131" s="5" t="s">
        <v>151</v>
      </c>
      <c r="B131">
        <v>5</v>
      </c>
      <c r="E131">
        <v>7</v>
      </c>
      <c r="H131">
        <v>1</v>
      </c>
      <c r="K131">
        <v>2</v>
      </c>
      <c r="N131">
        <v>3</v>
      </c>
      <c r="Q131">
        <v>5</v>
      </c>
      <c r="T131">
        <v>6</v>
      </c>
      <c r="X131" t="s">
        <v>151</v>
      </c>
      <c r="Y131">
        <v>5</v>
      </c>
      <c r="Z131">
        <v>7</v>
      </c>
      <c r="AA131">
        <v>1</v>
      </c>
      <c r="AB131">
        <v>2</v>
      </c>
      <c r="AC131">
        <v>3</v>
      </c>
      <c r="AD131">
        <v>5</v>
      </c>
      <c r="AE131">
        <v>6</v>
      </c>
    </row>
    <row r="132" spans="1:31" x14ac:dyDescent="0.35">
      <c r="A132" s="5" t="s">
        <v>152</v>
      </c>
      <c r="B132">
        <v>4</v>
      </c>
      <c r="E132">
        <v>5</v>
      </c>
      <c r="H132">
        <v>0</v>
      </c>
      <c r="K132">
        <v>4</v>
      </c>
      <c r="N132">
        <v>1</v>
      </c>
      <c r="Q132">
        <v>2</v>
      </c>
      <c r="T132">
        <v>6</v>
      </c>
      <c r="X132" t="s">
        <v>152</v>
      </c>
      <c r="Y132">
        <v>4</v>
      </c>
      <c r="Z132">
        <v>5</v>
      </c>
      <c r="AA132">
        <v>0</v>
      </c>
      <c r="AB132">
        <v>4</v>
      </c>
      <c r="AC132">
        <v>1</v>
      </c>
      <c r="AD132">
        <v>2</v>
      </c>
      <c r="AE132">
        <v>6</v>
      </c>
    </row>
    <row r="133" spans="1:31" x14ac:dyDescent="0.35">
      <c r="A133" s="5" t="s">
        <v>153</v>
      </c>
      <c r="B133">
        <v>9</v>
      </c>
      <c r="E133">
        <v>3</v>
      </c>
      <c r="H133">
        <v>1</v>
      </c>
      <c r="K133">
        <v>2</v>
      </c>
      <c r="N133">
        <v>6</v>
      </c>
      <c r="Q133">
        <v>4</v>
      </c>
      <c r="T133">
        <v>5</v>
      </c>
      <c r="X133" t="s">
        <v>153</v>
      </c>
      <c r="Y133">
        <v>9</v>
      </c>
      <c r="Z133">
        <v>3</v>
      </c>
      <c r="AA133">
        <v>1</v>
      </c>
      <c r="AB133">
        <v>2</v>
      </c>
      <c r="AC133">
        <v>6</v>
      </c>
      <c r="AD133">
        <v>4</v>
      </c>
      <c r="AE133">
        <v>5</v>
      </c>
    </row>
    <row r="134" spans="1:31" x14ac:dyDescent="0.35">
      <c r="A134" s="5" t="s">
        <v>154</v>
      </c>
      <c r="B134">
        <v>15</v>
      </c>
      <c r="E134">
        <v>5</v>
      </c>
      <c r="H134">
        <v>0</v>
      </c>
      <c r="K134">
        <v>6</v>
      </c>
      <c r="N134">
        <v>3</v>
      </c>
      <c r="Q134">
        <v>2</v>
      </c>
      <c r="T134">
        <v>6</v>
      </c>
      <c r="X134" t="s">
        <v>154</v>
      </c>
      <c r="Y134">
        <v>15</v>
      </c>
      <c r="Z134">
        <v>5</v>
      </c>
      <c r="AA134">
        <v>0</v>
      </c>
      <c r="AB134">
        <v>6</v>
      </c>
      <c r="AC134">
        <v>3</v>
      </c>
      <c r="AD134">
        <v>2</v>
      </c>
      <c r="AE134">
        <v>6</v>
      </c>
    </row>
    <row r="135" spans="1:31" x14ac:dyDescent="0.35">
      <c r="A135" s="5" t="s">
        <v>99</v>
      </c>
      <c r="B135">
        <v>7</v>
      </c>
      <c r="C135">
        <f t="shared" ref="C135" si="239">SUM(B129:B135)</f>
        <v>45</v>
      </c>
      <c r="D135">
        <f t="shared" ref="D135" si="240">C135/$C$187</f>
        <v>1.0227272727272727</v>
      </c>
      <c r="E135">
        <v>6</v>
      </c>
      <c r="F135">
        <f t="shared" ref="F135" si="241">SUM(E129:E135)</f>
        <v>35</v>
      </c>
      <c r="G135">
        <f t="shared" ref="G135" si="242">F135/$F$187</f>
        <v>0.94594594594594594</v>
      </c>
      <c r="H135">
        <v>0</v>
      </c>
      <c r="I135">
        <f t="shared" ref="I135" si="243">SUM(H129:H135)</f>
        <v>2</v>
      </c>
      <c r="J135">
        <f t="shared" ref="J135" si="244">I135/$I$187</f>
        <v>1</v>
      </c>
      <c r="K135">
        <v>4</v>
      </c>
      <c r="L135">
        <f t="shared" ref="L135" si="245">SUM(K129:K135)</f>
        <v>24</v>
      </c>
      <c r="M135">
        <f t="shared" ref="M135" si="246">L135/$L$187</f>
        <v>0.96</v>
      </c>
      <c r="N135">
        <v>4</v>
      </c>
      <c r="O135">
        <f t="shared" ref="O135" si="247">SUM(N129:N135)</f>
        <v>20</v>
      </c>
      <c r="P135">
        <f t="shared" ref="P135" si="248">O135/$O$187</f>
        <v>1</v>
      </c>
      <c r="Q135">
        <v>3</v>
      </c>
      <c r="R135">
        <f t="shared" ref="R135" si="249">SUM(Q129:Q135)</f>
        <v>18</v>
      </c>
      <c r="S135">
        <f t="shared" ref="S135" si="250">R135/$R$187</f>
        <v>1</v>
      </c>
      <c r="T135">
        <v>5</v>
      </c>
      <c r="U135">
        <f t="shared" ref="U135" si="251">SUM(T129:T135)</f>
        <v>38</v>
      </c>
      <c r="V135">
        <f t="shared" ref="V135" si="252">U135/$U$187</f>
        <v>0.84444444444444444</v>
      </c>
      <c r="X135" t="s">
        <v>99</v>
      </c>
      <c r="Y135">
        <v>7</v>
      </c>
      <c r="Z135">
        <v>6</v>
      </c>
      <c r="AA135">
        <v>0</v>
      </c>
      <c r="AB135">
        <v>4</v>
      </c>
      <c r="AC135">
        <v>4</v>
      </c>
      <c r="AD135">
        <v>3</v>
      </c>
      <c r="AE135">
        <v>5</v>
      </c>
    </row>
    <row r="136" spans="1:31" x14ac:dyDescent="0.35">
      <c r="A136" s="5" t="s">
        <v>155</v>
      </c>
      <c r="B136">
        <v>4</v>
      </c>
      <c r="E136">
        <v>2</v>
      </c>
      <c r="H136">
        <v>0</v>
      </c>
      <c r="K136">
        <v>4</v>
      </c>
      <c r="N136">
        <v>2</v>
      </c>
      <c r="Q136">
        <v>1</v>
      </c>
      <c r="T136">
        <v>5</v>
      </c>
      <c r="X136" t="s">
        <v>155</v>
      </c>
      <c r="Y136">
        <v>4</v>
      </c>
      <c r="Z136">
        <v>2</v>
      </c>
      <c r="AA136">
        <v>0</v>
      </c>
      <c r="AB136">
        <v>4</v>
      </c>
      <c r="AC136">
        <v>2</v>
      </c>
      <c r="AD136">
        <v>1</v>
      </c>
      <c r="AE136">
        <v>5</v>
      </c>
    </row>
    <row r="137" spans="1:31" x14ac:dyDescent="0.35">
      <c r="A137" s="5" t="s">
        <v>156</v>
      </c>
      <c r="B137">
        <v>4</v>
      </c>
      <c r="E137">
        <v>5</v>
      </c>
      <c r="H137">
        <v>1</v>
      </c>
      <c r="K137">
        <v>1</v>
      </c>
      <c r="N137">
        <v>2</v>
      </c>
      <c r="Q137">
        <v>0</v>
      </c>
      <c r="T137">
        <v>5</v>
      </c>
      <c r="X137" t="s">
        <v>156</v>
      </c>
      <c r="Y137">
        <v>4</v>
      </c>
      <c r="Z137">
        <v>5</v>
      </c>
      <c r="AA137">
        <v>1</v>
      </c>
      <c r="AB137">
        <v>1</v>
      </c>
      <c r="AC137">
        <v>2</v>
      </c>
      <c r="AD137">
        <v>0</v>
      </c>
      <c r="AE137">
        <v>5</v>
      </c>
    </row>
    <row r="138" spans="1:31" x14ac:dyDescent="0.35">
      <c r="A138" s="5" t="s">
        <v>157</v>
      </c>
      <c r="B138">
        <v>6</v>
      </c>
      <c r="E138">
        <v>4</v>
      </c>
      <c r="H138">
        <v>0</v>
      </c>
      <c r="K138">
        <v>4</v>
      </c>
      <c r="N138">
        <v>1</v>
      </c>
      <c r="Q138">
        <v>3</v>
      </c>
      <c r="T138">
        <v>4</v>
      </c>
      <c r="X138" t="s">
        <v>157</v>
      </c>
      <c r="Y138">
        <v>6</v>
      </c>
      <c r="Z138">
        <v>4</v>
      </c>
      <c r="AA138">
        <v>0</v>
      </c>
      <c r="AB138">
        <v>4</v>
      </c>
      <c r="AC138">
        <v>1</v>
      </c>
      <c r="AD138">
        <v>3</v>
      </c>
      <c r="AE138">
        <v>4</v>
      </c>
    </row>
    <row r="139" spans="1:31" x14ac:dyDescent="0.35">
      <c r="A139" s="5" t="s">
        <v>158</v>
      </c>
      <c r="B139">
        <v>5</v>
      </c>
      <c r="E139">
        <v>5</v>
      </c>
      <c r="H139">
        <v>0</v>
      </c>
      <c r="K139">
        <v>2</v>
      </c>
      <c r="N139">
        <v>1</v>
      </c>
      <c r="Q139">
        <v>2</v>
      </c>
      <c r="T139">
        <v>6</v>
      </c>
      <c r="X139" t="s">
        <v>158</v>
      </c>
      <c r="Y139">
        <v>5</v>
      </c>
      <c r="Z139">
        <v>5</v>
      </c>
      <c r="AA139">
        <v>0</v>
      </c>
      <c r="AB139">
        <v>2</v>
      </c>
      <c r="AC139">
        <v>1</v>
      </c>
      <c r="AD139">
        <v>2</v>
      </c>
      <c r="AE139">
        <v>6</v>
      </c>
    </row>
    <row r="140" spans="1:31" x14ac:dyDescent="0.35">
      <c r="A140" s="5" t="s">
        <v>159</v>
      </c>
      <c r="B140">
        <v>6</v>
      </c>
      <c r="E140">
        <v>5</v>
      </c>
      <c r="H140">
        <v>0</v>
      </c>
      <c r="K140">
        <v>3</v>
      </c>
      <c r="N140">
        <v>4</v>
      </c>
      <c r="Q140">
        <v>4</v>
      </c>
      <c r="T140">
        <v>6</v>
      </c>
      <c r="X140" t="s">
        <v>159</v>
      </c>
      <c r="Y140">
        <v>6</v>
      </c>
      <c r="Z140">
        <v>5</v>
      </c>
      <c r="AA140">
        <v>0</v>
      </c>
      <c r="AB140">
        <v>3</v>
      </c>
      <c r="AC140">
        <v>4</v>
      </c>
      <c r="AD140">
        <v>4</v>
      </c>
      <c r="AE140">
        <v>6</v>
      </c>
    </row>
    <row r="141" spans="1:31" x14ac:dyDescent="0.35">
      <c r="A141" s="5" t="s">
        <v>160</v>
      </c>
      <c r="B141">
        <v>8</v>
      </c>
      <c r="E141">
        <v>4</v>
      </c>
      <c r="H141">
        <v>0</v>
      </c>
      <c r="K141">
        <v>2</v>
      </c>
      <c r="N141">
        <v>3</v>
      </c>
      <c r="Q141">
        <v>2</v>
      </c>
      <c r="T141">
        <v>5</v>
      </c>
      <c r="X141" t="s">
        <v>160</v>
      </c>
      <c r="Y141">
        <v>8</v>
      </c>
      <c r="Z141">
        <v>4</v>
      </c>
      <c r="AA141">
        <v>0</v>
      </c>
      <c r="AB141">
        <v>2</v>
      </c>
      <c r="AC141">
        <v>3</v>
      </c>
      <c r="AD141">
        <v>2</v>
      </c>
      <c r="AE141">
        <v>5</v>
      </c>
    </row>
    <row r="142" spans="1:31" x14ac:dyDescent="0.35">
      <c r="A142" s="5" t="s">
        <v>100</v>
      </c>
      <c r="B142">
        <v>5</v>
      </c>
      <c r="C142">
        <f t="shared" ref="C142" si="253">SUM(B136:B142)</f>
        <v>38</v>
      </c>
      <c r="D142">
        <f t="shared" ref="D142" si="254">C142/$C$187</f>
        <v>0.86363636363636365</v>
      </c>
      <c r="E142">
        <v>4</v>
      </c>
      <c r="F142">
        <f t="shared" ref="F142" si="255">SUM(E136:E142)</f>
        <v>29</v>
      </c>
      <c r="G142">
        <f t="shared" ref="G142" si="256">F142/$F$187</f>
        <v>0.78378378378378377</v>
      </c>
      <c r="H142">
        <v>0</v>
      </c>
      <c r="I142">
        <f t="shared" ref="I142" si="257">SUM(H136:H142)</f>
        <v>1</v>
      </c>
      <c r="J142">
        <f t="shared" ref="J142" si="258">I142/$I$187</f>
        <v>0.5</v>
      </c>
      <c r="K142">
        <v>1</v>
      </c>
      <c r="L142">
        <f t="shared" ref="L142" si="259">SUM(K136:K142)</f>
        <v>17</v>
      </c>
      <c r="M142">
        <f t="shared" ref="M142" si="260">L142/$L$187</f>
        <v>0.68</v>
      </c>
      <c r="N142">
        <v>1</v>
      </c>
      <c r="O142">
        <f t="shared" ref="O142" si="261">SUM(N136:N142)</f>
        <v>14</v>
      </c>
      <c r="P142">
        <f t="shared" ref="P142" si="262">O142/$O$187</f>
        <v>0.7</v>
      </c>
      <c r="Q142">
        <v>3</v>
      </c>
      <c r="R142">
        <f t="shared" ref="R142" si="263">SUM(Q136:Q142)</f>
        <v>15</v>
      </c>
      <c r="S142">
        <f t="shared" ref="S142" si="264">R142/$R$187</f>
        <v>0.83333333333333337</v>
      </c>
      <c r="T142">
        <v>4</v>
      </c>
      <c r="U142">
        <f t="shared" ref="U142" si="265">SUM(T136:T142)</f>
        <v>35</v>
      </c>
      <c r="V142">
        <f t="shared" ref="V142" si="266">U142/$U$187</f>
        <v>0.77777777777777779</v>
      </c>
      <c r="X142" t="s">
        <v>100</v>
      </c>
      <c r="Y142">
        <v>5</v>
      </c>
      <c r="Z142">
        <v>4</v>
      </c>
      <c r="AA142">
        <v>0</v>
      </c>
      <c r="AB142">
        <v>1</v>
      </c>
      <c r="AC142">
        <v>1</v>
      </c>
      <c r="AD142">
        <v>3</v>
      </c>
      <c r="AE142">
        <v>4</v>
      </c>
    </row>
    <row r="143" spans="1:31" x14ac:dyDescent="0.35">
      <c r="A143" s="5" t="s">
        <v>161</v>
      </c>
      <c r="B143">
        <v>4</v>
      </c>
      <c r="E143">
        <v>6</v>
      </c>
      <c r="H143">
        <v>0</v>
      </c>
      <c r="K143">
        <v>1</v>
      </c>
      <c r="N143">
        <v>2</v>
      </c>
      <c r="Q143">
        <v>4</v>
      </c>
      <c r="T143">
        <v>7</v>
      </c>
      <c r="X143" t="s">
        <v>161</v>
      </c>
      <c r="Y143">
        <v>4</v>
      </c>
      <c r="Z143">
        <v>6</v>
      </c>
      <c r="AA143">
        <v>0</v>
      </c>
      <c r="AB143">
        <v>1</v>
      </c>
      <c r="AC143">
        <v>2</v>
      </c>
      <c r="AD143">
        <v>4</v>
      </c>
      <c r="AE143">
        <v>7</v>
      </c>
    </row>
    <row r="144" spans="1:31" x14ac:dyDescent="0.35">
      <c r="A144" s="5" t="s">
        <v>162</v>
      </c>
      <c r="B144">
        <v>6</v>
      </c>
      <c r="E144">
        <v>3</v>
      </c>
      <c r="H144">
        <v>1</v>
      </c>
      <c r="K144">
        <v>1</v>
      </c>
      <c r="N144">
        <v>3</v>
      </c>
      <c r="Q144">
        <v>1</v>
      </c>
      <c r="T144">
        <v>4</v>
      </c>
      <c r="X144" t="s">
        <v>162</v>
      </c>
      <c r="Y144">
        <v>6</v>
      </c>
      <c r="Z144">
        <v>3</v>
      </c>
      <c r="AA144">
        <v>1</v>
      </c>
      <c r="AB144">
        <v>1</v>
      </c>
      <c r="AC144">
        <v>3</v>
      </c>
      <c r="AD144">
        <v>1</v>
      </c>
      <c r="AE144">
        <v>4</v>
      </c>
    </row>
    <row r="145" spans="1:31" x14ac:dyDescent="0.35">
      <c r="A145" s="5" t="s">
        <v>163</v>
      </c>
      <c r="B145">
        <v>3</v>
      </c>
      <c r="E145">
        <v>5</v>
      </c>
      <c r="H145">
        <v>1</v>
      </c>
      <c r="K145">
        <v>3</v>
      </c>
      <c r="N145">
        <v>4</v>
      </c>
      <c r="Q145">
        <v>4</v>
      </c>
      <c r="T145">
        <v>4</v>
      </c>
      <c r="X145" t="s">
        <v>163</v>
      </c>
      <c r="Y145">
        <v>3</v>
      </c>
      <c r="Z145">
        <v>5</v>
      </c>
      <c r="AA145">
        <v>1</v>
      </c>
      <c r="AB145">
        <v>3</v>
      </c>
      <c r="AC145">
        <v>4</v>
      </c>
      <c r="AD145">
        <v>4</v>
      </c>
      <c r="AE145">
        <v>4</v>
      </c>
    </row>
    <row r="146" spans="1:31" x14ac:dyDescent="0.35">
      <c r="A146" s="5" t="s">
        <v>164</v>
      </c>
      <c r="B146">
        <v>3</v>
      </c>
      <c r="E146">
        <v>3</v>
      </c>
      <c r="H146">
        <v>0</v>
      </c>
      <c r="K146">
        <v>5</v>
      </c>
      <c r="N146">
        <v>2</v>
      </c>
      <c r="Q146">
        <v>3</v>
      </c>
      <c r="T146">
        <v>6</v>
      </c>
      <c r="X146" t="s">
        <v>164</v>
      </c>
      <c r="Y146">
        <v>3</v>
      </c>
      <c r="Z146">
        <v>3</v>
      </c>
      <c r="AA146">
        <v>0</v>
      </c>
      <c r="AB146">
        <v>5</v>
      </c>
      <c r="AC146">
        <v>2</v>
      </c>
      <c r="AD146">
        <v>3</v>
      </c>
      <c r="AE146">
        <v>6</v>
      </c>
    </row>
    <row r="147" spans="1:31" x14ac:dyDescent="0.35">
      <c r="A147" s="5" t="s">
        <v>165</v>
      </c>
      <c r="B147">
        <v>8</v>
      </c>
      <c r="E147">
        <v>3</v>
      </c>
      <c r="H147">
        <v>0</v>
      </c>
      <c r="K147">
        <v>1</v>
      </c>
      <c r="N147">
        <v>5</v>
      </c>
      <c r="Q147">
        <v>4</v>
      </c>
      <c r="T147">
        <v>6</v>
      </c>
      <c r="X147" t="s">
        <v>165</v>
      </c>
      <c r="Y147">
        <v>8</v>
      </c>
      <c r="Z147">
        <v>3</v>
      </c>
      <c r="AA147">
        <v>0</v>
      </c>
      <c r="AB147">
        <v>1</v>
      </c>
      <c r="AC147">
        <v>5</v>
      </c>
      <c r="AD147">
        <v>4</v>
      </c>
      <c r="AE147">
        <v>6</v>
      </c>
    </row>
    <row r="148" spans="1:31" x14ac:dyDescent="0.35">
      <c r="A148" s="5" t="s">
        <v>166</v>
      </c>
      <c r="B148">
        <v>9</v>
      </c>
      <c r="E148">
        <v>5</v>
      </c>
      <c r="H148">
        <v>0</v>
      </c>
      <c r="K148">
        <v>4</v>
      </c>
      <c r="N148">
        <v>2</v>
      </c>
      <c r="Q148">
        <v>1</v>
      </c>
      <c r="T148">
        <v>3</v>
      </c>
      <c r="X148" t="s">
        <v>166</v>
      </c>
      <c r="Y148">
        <v>9</v>
      </c>
      <c r="Z148">
        <v>5</v>
      </c>
      <c r="AA148">
        <v>0</v>
      </c>
      <c r="AB148">
        <v>4</v>
      </c>
      <c r="AC148">
        <v>2</v>
      </c>
      <c r="AD148">
        <v>1</v>
      </c>
      <c r="AE148">
        <v>3</v>
      </c>
    </row>
    <row r="149" spans="1:31" x14ac:dyDescent="0.35">
      <c r="A149" s="5" t="s">
        <v>102</v>
      </c>
      <c r="B149">
        <v>5</v>
      </c>
      <c r="C149">
        <f t="shared" ref="C149" si="267">SUM(B143:B149)</f>
        <v>38</v>
      </c>
      <c r="D149">
        <f t="shared" ref="D149" si="268">C149/$C$187</f>
        <v>0.86363636363636365</v>
      </c>
      <c r="E149">
        <v>5</v>
      </c>
      <c r="F149">
        <f t="shared" ref="F149" si="269">SUM(E143:E149)</f>
        <v>30</v>
      </c>
      <c r="G149">
        <f t="shared" ref="G149" si="270">F149/$F$187</f>
        <v>0.81081081081081086</v>
      </c>
      <c r="H149">
        <v>0</v>
      </c>
      <c r="I149">
        <f t="shared" ref="I149" si="271">SUM(H143:H149)</f>
        <v>2</v>
      </c>
      <c r="J149">
        <f t="shared" ref="J149" si="272">I149/$I$187</f>
        <v>1</v>
      </c>
      <c r="K149">
        <v>4</v>
      </c>
      <c r="L149">
        <f t="shared" ref="L149" si="273">SUM(K143:K149)</f>
        <v>19</v>
      </c>
      <c r="M149">
        <f t="shared" ref="M149" si="274">L149/$L$187</f>
        <v>0.76</v>
      </c>
      <c r="N149">
        <v>4</v>
      </c>
      <c r="O149">
        <f t="shared" ref="O149" si="275">SUM(N143:N149)</f>
        <v>22</v>
      </c>
      <c r="P149">
        <f t="shared" ref="P149" si="276">O149/$O$187</f>
        <v>1.1000000000000001</v>
      </c>
      <c r="Q149">
        <v>2</v>
      </c>
      <c r="R149">
        <f t="shared" ref="R149" si="277">SUM(Q143:Q149)</f>
        <v>19</v>
      </c>
      <c r="S149">
        <f t="shared" ref="S149" si="278">R149/$R$187</f>
        <v>1.0555555555555556</v>
      </c>
      <c r="T149">
        <v>6</v>
      </c>
      <c r="U149">
        <f t="shared" ref="U149" si="279">SUM(T143:T149)</f>
        <v>36</v>
      </c>
      <c r="V149">
        <f t="shared" ref="V149" si="280">U149/$U$187</f>
        <v>0.8</v>
      </c>
      <c r="X149" t="s">
        <v>102</v>
      </c>
      <c r="Y149">
        <v>5</v>
      </c>
      <c r="Z149">
        <v>5</v>
      </c>
      <c r="AA149">
        <v>0</v>
      </c>
      <c r="AB149">
        <v>4</v>
      </c>
      <c r="AC149">
        <v>4</v>
      </c>
      <c r="AD149">
        <v>2</v>
      </c>
      <c r="AE149">
        <v>6</v>
      </c>
    </row>
    <row r="150" spans="1:31" x14ac:dyDescent="0.35">
      <c r="A150" s="5" t="s">
        <v>167</v>
      </c>
      <c r="B150">
        <v>6</v>
      </c>
      <c r="E150">
        <v>2</v>
      </c>
      <c r="H150">
        <v>0</v>
      </c>
      <c r="K150">
        <v>3</v>
      </c>
      <c r="N150">
        <v>2</v>
      </c>
      <c r="Q150">
        <v>1</v>
      </c>
      <c r="T150">
        <v>5</v>
      </c>
      <c r="X150" t="s">
        <v>167</v>
      </c>
      <c r="Y150">
        <v>6</v>
      </c>
      <c r="Z150">
        <v>2</v>
      </c>
      <c r="AA150">
        <v>0</v>
      </c>
      <c r="AB150">
        <v>3</v>
      </c>
      <c r="AC150">
        <v>2</v>
      </c>
      <c r="AD150">
        <v>1</v>
      </c>
      <c r="AE150">
        <v>5</v>
      </c>
    </row>
    <row r="151" spans="1:31" x14ac:dyDescent="0.35">
      <c r="A151" s="5" t="s">
        <v>168</v>
      </c>
      <c r="B151">
        <v>5</v>
      </c>
      <c r="E151">
        <v>5</v>
      </c>
      <c r="H151">
        <v>1</v>
      </c>
      <c r="K151">
        <v>3</v>
      </c>
      <c r="N151">
        <v>1</v>
      </c>
      <c r="Q151">
        <v>1</v>
      </c>
      <c r="T151">
        <v>5</v>
      </c>
      <c r="X151" t="s">
        <v>168</v>
      </c>
      <c r="Y151">
        <v>5</v>
      </c>
      <c r="Z151">
        <v>5</v>
      </c>
      <c r="AA151">
        <v>1</v>
      </c>
      <c r="AB151">
        <v>3</v>
      </c>
      <c r="AC151">
        <v>1</v>
      </c>
      <c r="AD151">
        <v>1</v>
      </c>
      <c r="AE151">
        <v>5</v>
      </c>
    </row>
    <row r="152" spans="1:31" x14ac:dyDescent="0.35">
      <c r="A152" s="5" t="s">
        <v>169</v>
      </c>
      <c r="B152">
        <v>8</v>
      </c>
      <c r="E152">
        <v>8</v>
      </c>
      <c r="H152">
        <v>0</v>
      </c>
      <c r="K152">
        <v>6</v>
      </c>
      <c r="N152">
        <v>2</v>
      </c>
      <c r="Q152">
        <v>4</v>
      </c>
      <c r="T152">
        <v>5</v>
      </c>
      <c r="X152" t="s">
        <v>169</v>
      </c>
      <c r="Y152">
        <v>8</v>
      </c>
      <c r="Z152">
        <v>8</v>
      </c>
      <c r="AA152">
        <v>0</v>
      </c>
      <c r="AB152">
        <v>6</v>
      </c>
      <c r="AC152">
        <v>2</v>
      </c>
      <c r="AD152">
        <v>4</v>
      </c>
      <c r="AE152">
        <v>5</v>
      </c>
    </row>
    <row r="153" spans="1:31" x14ac:dyDescent="0.35">
      <c r="A153" s="5" t="s">
        <v>170</v>
      </c>
      <c r="B153">
        <v>3</v>
      </c>
      <c r="E153">
        <v>3</v>
      </c>
      <c r="H153">
        <v>0</v>
      </c>
      <c r="K153">
        <v>3</v>
      </c>
      <c r="N153">
        <v>1</v>
      </c>
      <c r="Q153">
        <v>4</v>
      </c>
      <c r="T153">
        <v>6</v>
      </c>
      <c r="X153" t="s">
        <v>170</v>
      </c>
      <c r="Y153">
        <v>3</v>
      </c>
      <c r="Z153">
        <v>3</v>
      </c>
      <c r="AA153">
        <v>0</v>
      </c>
      <c r="AB153">
        <v>3</v>
      </c>
      <c r="AC153">
        <v>1</v>
      </c>
      <c r="AD153">
        <v>4</v>
      </c>
      <c r="AE153">
        <v>6</v>
      </c>
    </row>
    <row r="154" spans="1:31" x14ac:dyDescent="0.35">
      <c r="A154" s="5" t="s">
        <v>171</v>
      </c>
      <c r="B154">
        <v>5</v>
      </c>
      <c r="E154">
        <v>5</v>
      </c>
      <c r="H154">
        <v>0</v>
      </c>
      <c r="K154">
        <v>5</v>
      </c>
      <c r="N154">
        <v>3</v>
      </c>
      <c r="Q154">
        <v>3</v>
      </c>
      <c r="T154">
        <v>5</v>
      </c>
      <c r="X154" t="s">
        <v>171</v>
      </c>
      <c r="Y154">
        <v>5</v>
      </c>
      <c r="Z154">
        <v>5</v>
      </c>
      <c r="AA154">
        <v>0</v>
      </c>
      <c r="AB154">
        <v>5</v>
      </c>
      <c r="AC154">
        <v>3</v>
      </c>
      <c r="AD154">
        <v>3</v>
      </c>
      <c r="AE154">
        <v>5</v>
      </c>
    </row>
    <row r="155" spans="1:31" x14ac:dyDescent="0.35">
      <c r="A155" s="5" t="s">
        <v>172</v>
      </c>
      <c r="B155">
        <v>11</v>
      </c>
      <c r="E155">
        <v>6</v>
      </c>
      <c r="H155">
        <v>0</v>
      </c>
      <c r="K155">
        <v>6</v>
      </c>
      <c r="N155">
        <v>5</v>
      </c>
      <c r="Q155">
        <v>3</v>
      </c>
      <c r="T155">
        <v>8</v>
      </c>
      <c r="X155" t="s">
        <v>172</v>
      </c>
      <c r="Y155">
        <v>11</v>
      </c>
      <c r="Z155">
        <v>6</v>
      </c>
      <c r="AA155">
        <v>0</v>
      </c>
      <c r="AB155">
        <v>6</v>
      </c>
      <c r="AC155">
        <v>5</v>
      </c>
      <c r="AD155">
        <v>3</v>
      </c>
      <c r="AE155">
        <v>8</v>
      </c>
    </row>
    <row r="156" spans="1:31" x14ac:dyDescent="0.35">
      <c r="A156" s="5" t="s">
        <v>104</v>
      </c>
      <c r="B156">
        <v>8</v>
      </c>
      <c r="C156">
        <f t="shared" ref="C156" si="281">SUM(B150:B156)</f>
        <v>46</v>
      </c>
      <c r="D156">
        <f t="shared" ref="D156" si="282">C156/$C$187</f>
        <v>1.0454545454545454</v>
      </c>
      <c r="E156">
        <v>3</v>
      </c>
      <c r="F156">
        <f t="shared" ref="F156" si="283">SUM(E150:E156)</f>
        <v>32</v>
      </c>
      <c r="G156">
        <f t="shared" ref="G156" si="284">F156/$F$187</f>
        <v>0.86486486486486491</v>
      </c>
      <c r="H156">
        <v>0</v>
      </c>
      <c r="I156">
        <f t="shared" ref="I156" si="285">SUM(H150:H156)</f>
        <v>1</v>
      </c>
      <c r="J156">
        <f t="shared" ref="J156" si="286">I156/$I$187</f>
        <v>0.5</v>
      </c>
      <c r="K156">
        <v>2</v>
      </c>
      <c r="L156">
        <f t="shared" ref="L156" si="287">SUM(K150:K156)</f>
        <v>28</v>
      </c>
      <c r="M156">
        <f t="shared" ref="M156" si="288">L156/$L$187</f>
        <v>1.1200000000000001</v>
      </c>
      <c r="N156">
        <v>5</v>
      </c>
      <c r="O156">
        <f t="shared" ref="O156" si="289">SUM(N150:N156)</f>
        <v>19</v>
      </c>
      <c r="P156">
        <f t="shared" ref="P156" si="290">O156/$O$187</f>
        <v>0.95</v>
      </c>
      <c r="Q156">
        <v>2</v>
      </c>
      <c r="R156">
        <f t="shared" ref="R156" si="291">SUM(Q150:Q156)</f>
        <v>18</v>
      </c>
      <c r="S156">
        <f t="shared" ref="S156" si="292">R156/$R$187</f>
        <v>1</v>
      </c>
      <c r="T156">
        <v>5</v>
      </c>
      <c r="U156">
        <f t="shared" ref="U156" si="293">SUM(T150:T156)</f>
        <v>39</v>
      </c>
      <c r="V156">
        <f t="shared" ref="V156" si="294">U156/$U$187</f>
        <v>0.8666666666666667</v>
      </c>
      <c r="X156" t="s">
        <v>104</v>
      </c>
      <c r="Y156">
        <v>8</v>
      </c>
      <c r="Z156">
        <v>3</v>
      </c>
      <c r="AA156">
        <v>0</v>
      </c>
      <c r="AB156">
        <v>2</v>
      </c>
      <c r="AC156">
        <v>5</v>
      </c>
      <c r="AD156">
        <v>2</v>
      </c>
      <c r="AE156">
        <v>5</v>
      </c>
    </row>
    <row r="157" spans="1:31" x14ac:dyDescent="0.35">
      <c r="A157" s="5" t="s">
        <v>173</v>
      </c>
      <c r="B157">
        <v>8</v>
      </c>
      <c r="E157">
        <v>5</v>
      </c>
      <c r="H157">
        <v>0</v>
      </c>
      <c r="K157">
        <v>1</v>
      </c>
      <c r="N157">
        <v>0</v>
      </c>
      <c r="Q157">
        <v>3</v>
      </c>
      <c r="T157">
        <v>4</v>
      </c>
      <c r="X157" t="s">
        <v>173</v>
      </c>
      <c r="Y157">
        <v>8</v>
      </c>
      <c r="Z157">
        <v>5</v>
      </c>
      <c r="AA157">
        <v>0</v>
      </c>
      <c r="AB157">
        <v>1</v>
      </c>
      <c r="AC157">
        <v>0</v>
      </c>
      <c r="AD157">
        <v>3</v>
      </c>
      <c r="AE157">
        <v>4</v>
      </c>
    </row>
    <row r="158" spans="1:31" x14ac:dyDescent="0.35">
      <c r="A158" s="5" t="s">
        <v>174</v>
      </c>
      <c r="B158">
        <v>12</v>
      </c>
      <c r="E158">
        <v>2</v>
      </c>
      <c r="H158">
        <v>1</v>
      </c>
      <c r="K158">
        <v>3</v>
      </c>
      <c r="N158">
        <v>3</v>
      </c>
      <c r="Q158">
        <v>0</v>
      </c>
      <c r="T158">
        <v>5</v>
      </c>
      <c r="X158" t="s">
        <v>174</v>
      </c>
      <c r="Y158">
        <v>12</v>
      </c>
      <c r="Z158">
        <v>2</v>
      </c>
      <c r="AA158">
        <v>1</v>
      </c>
      <c r="AB158">
        <v>3</v>
      </c>
      <c r="AC158">
        <v>3</v>
      </c>
      <c r="AD158">
        <v>0</v>
      </c>
      <c r="AE158">
        <v>5</v>
      </c>
    </row>
    <row r="159" spans="1:31" x14ac:dyDescent="0.35">
      <c r="A159" s="5" t="s">
        <v>175</v>
      </c>
      <c r="B159">
        <v>7</v>
      </c>
      <c r="E159">
        <v>7</v>
      </c>
      <c r="H159">
        <v>0</v>
      </c>
      <c r="K159">
        <v>6</v>
      </c>
      <c r="N159">
        <v>2</v>
      </c>
      <c r="Q159">
        <v>3</v>
      </c>
      <c r="T159">
        <v>1</v>
      </c>
      <c r="X159" t="s">
        <v>175</v>
      </c>
      <c r="Y159">
        <v>7</v>
      </c>
      <c r="Z159">
        <v>7</v>
      </c>
      <c r="AA159">
        <v>0</v>
      </c>
      <c r="AB159">
        <v>6</v>
      </c>
      <c r="AC159">
        <v>2</v>
      </c>
      <c r="AD159">
        <v>3</v>
      </c>
      <c r="AE159">
        <v>1</v>
      </c>
    </row>
    <row r="160" spans="1:31" x14ac:dyDescent="0.35">
      <c r="A160" s="5" t="s">
        <v>176</v>
      </c>
      <c r="B160">
        <v>4</v>
      </c>
      <c r="E160">
        <v>5</v>
      </c>
      <c r="H160">
        <v>0</v>
      </c>
      <c r="K160">
        <v>1</v>
      </c>
      <c r="N160">
        <v>2</v>
      </c>
      <c r="Q160">
        <v>5</v>
      </c>
      <c r="T160">
        <v>7</v>
      </c>
      <c r="X160" t="s">
        <v>176</v>
      </c>
      <c r="Y160">
        <v>4</v>
      </c>
      <c r="Z160">
        <v>5</v>
      </c>
      <c r="AA160">
        <v>0</v>
      </c>
      <c r="AB160">
        <v>1</v>
      </c>
      <c r="AC160">
        <v>2</v>
      </c>
      <c r="AD160">
        <v>5</v>
      </c>
      <c r="AE160">
        <v>7</v>
      </c>
    </row>
    <row r="161" spans="1:31" x14ac:dyDescent="0.35">
      <c r="A161" s="5" t="s">
        <v>177</v>
      </c>
      <c r="B161">
        <v>7</v>
      </c>
      <c r="E161">
        <v>3</v>
      </c>
      <c r="H161">
        <v>0</v>
      </c>
      <c r="K161">
        <v>4</v>
      </c>
      <c r="N161">
        <v>4</v>
      </c>
      <c r="Q161">
        <v>3</v>
      </c>
      <c r="T161">
        <v>7</v>
      </c>
      <c r="X161" t="s">
        <v>177</v>
      </c>
      <c r="Y161">
        <v>7</v>
      </c>
      <c r="Z161">
        <v>3</v>
      </c>
      <c r="AA161">
        <v>0</v>
      </c>
      <c r="AB161">
        <v>4</v>
      </c>
      <c r="AC161">
        <v>4</v>
      </c>
      <c r="AD161">
        <v>3</v>
      </c>
      <c r="AE161">
        <v>7</v>
      </c>
    </row>
    <row r="162" spans="1:31" x14ac:dyDescent="0.35">
      <c r="A162" s="5" t="s">
        <v>178</v>
      </c>
      <c r="B162">
        <v>12</v>
      </c>
      <c r="E162">
        <v>2</v>
      </c>
      <c r="H162">
        <v>0</v>
      </c>
      <c r="K162">
        <v>5</v>
      </c>
      <c r="N162">
        <v>4</v>
      </c>
      <c r="Q162">
        <v>2</v>
      </c>
      <c r="T162">
        <v>6</v>
      </c>
      <c r="X162" t="s">
        <v>178</v>
      </c>
      <c r="Y162">
        <v>12</v>
      </c>
      <c r="Z162">
        <v>2</v>
      </c>
      <c r="AA162">
        <v>0</v>
      </c>
      <c r="AB162">
        <v>5</v>
      </c>
      <c r="AC162">
        <v>4</v>
      </c>
      <c r="AD162">
        <v>2</v>
      </c>
      <c r="AE162">
        <v>6</v>
      </c>
    </row>
    <row r="163" spans="1:31" x14ac:dyDescent="0.35">
      <c r="A163" s="5" t="s">
        <v>106</v>
      </c>
      <c r="B163">
        <v>6</v>
      </c>
      <c r="C163">
        <f t="shared" ref="C163" si="295">SUM(B157:B163)</f>
        <v>56</v>
      </c>
      <c r="D163">
        <f t="shared" ref="D163" si="296">C163/$C$187</f>
        <v>1.2727272727272727</v>
      </c>
      <c r="E163">
        <v>5</v>
      </c>
      <c r="F163">
        <f t="shared" ref="F163" si="297">SUM(E157:E163)</f>
        <v>29</v>
      </c>
      <c r="G163">
        <f t="shared" ref="G163" si="298">F163/$F$187</f>
        <v>0.78378378378378377</v>
      </c>
      <c r="H163">
        <v>0</v>
      </c>
      <c r="I163">
        <f t="shared" ref="I163" si="299">SUM(H157:H163)</f>
        <v>1</v>
      </c>
      <c r="J163">
        <f t="shared" ref="J163" si="300">I163/$I$187</f>
        <v>0.5</v>
      </c>
      <c r="K163">
        <v>4</v>
      </c>
      <c r="L163">
        <f t="shared" ref="L163" si="301">SUM(K157:K163)</f>
        <v>24</v>
      </c>
      <c r="M163">
        <f t="shared" ref="M163" si="302">L163/$L$187</f>
        <v>0.96</v>
      </c>
      <c r="N163">
        <v>2</v>
      </c>
      <c r="O163">
        <f t="shared" ref="O163" si="303">SUM(N157:N163)</f>
        <v>17</v>
      </c>
      <c r="P163">
        <f t="shared" ref="P163" si="304">O163/$O$187</f>
        <v>0.85</v>
      </c>
      <c r="Q163">
        <v>4</v>
      </c>
      <c r="R163">
        <f t="shared" ref="R163" si="305">SUM(Q157:Q163)</f>
        <v>20</v>
      </c>
      <c r="S163">
        <f t="shared" ref="S163" si="306">R163/$R$187</f>
        <v>1.1111111111111112</v>
      </c>
      <c r="T163">
        <v>8</v>
      </c>
      <c r="U163">
        <f t="shared" ref="U163" si="307">SUM(T157:T163)</f>
        <v>38</v>
      </c>
      <c r="V163">
        <f t="shared" ref="V163" si="308">U163/$U$187</f>
        <v>0.84444444444444444</v>
      </c>
      <c r="X163" t="s">
        <v>106</v>
      </c>
      <c r="Y163">
        <v>6</v>
      </c>
      <c r="Z163">
        <v>5</v>
      </c>
      <c r="AA163">
        <v>0</v>
      </c>
      <c r="AB163">
        <v>4</v>
      </c>
      <c r="AC163">
        <v>2</v>
      </c>
      <c r="AD163">
        <v>4</v>
      </c>
      <c r="AE163">
        <v>8</v>
      </c>
    </row>
    <row r="164" spans="1:31" x14ac:dyDescent="0.35">
      <c r="A164" s="5" t="s">
        <v>179</v>
      </c>
      <c r="B164">
        <v>3</v>
      </c>
      <c r="E164">
        <v>3</v>
      </c>
      <c r="H164">
        <v>0</v>
      </c>
      <c r="K164">
        <v>3</v>
      </c>
      <c r="N164">
        <v>3</v>
      </c>
      <c r="Q164">
        <v>2</v>
      </c>
      <c r="T164">
        <v>5</v>
      </c>
      <c r="X164" t="s">
        <v>179</v>
      </c>
      <c r="Y164">
        <v>3</v>
      </c>
      <c r="Z164">
        <v>3</v>
      </c>
      <c r="AA164">
        <v>0</v>
      </c>
      <c r="AB164">
        <v>3</v>
      </c>
      <c r="AC164">
        <v>3</v>
      </c>
      <c r="AD164">
        <v>2</v>
      </c>
      <c r="AE164">
        <v>5</v>
      </c>
    </row>
    <row r="165" spans="1:31" x14ac:dyDescent="0.35">
      <c r="A165" s="5" t="s">
        <v>180</v>
      </c>
      <c r="B165">
        <v>5</v>
      </c>
      <c r="E165">
        <v>3</v>
      </c>
      <c r="H165">
        <v>0</v>
      </c>
      <c r="K165">
        <v>4</v>
      </c>
      <c r="N165">
        <v>3</v>
      </c>
      <c r="Q165">
        <v>1</v>
      </c>
      <c r="T165">
        <v>4</v>
      </c>
      <c r="X165" t="s">
        <v>180</v>
      </c>
      <c r="Y165">
        <v>5</v>
      </c>
      <c r="Z165">
        <v>3</v>
      </c>
      <c r="AA165">
        <v>0</v>
      </c>
      <c r="AB165">
        <v>4</v>
      </c>
      <c r="AC165">
        <v>3</v>
      </c>
      <c r="AD165">
        <v>1</v>
      </c>
      <c r="AE165">
        <v>4</v>
      </c>
    </row>
    <row r="166" spans="1:31" x14ac:dyDescent="0.35">
      <c r="A166" s="5" t="s">
        <v>181</v>
      </c>
      <c r="B166">
        <v>7</v>
      </c>
      <c r="E166">
        <v>6</v>
      </c>
      <c r="H166">
        <v>2</v>
      </c>
      <c r="K166">
        <v>4</v>
      </c>
      <c r="N166">
        <v>1</v>
      </c>
      <c r="Q166">
        <v>4</v>
      </c>
      <c r="T166">
        <v>6</v>
      </c>
      <c r="X166" t="s">
        <v>181</v>
      </c>
      <c r="Y166">
        <v>7</v>
      </c>
      <c r="Z166">
        <v>6</v>
      </c>
      <c r="AA166">
        <v>2</v>
      </c>
      <c r="AB166">
        <v>4</v>
      </c>
      <c r="AC166">
        <v>1</v>
      </c>
      <c r="AD166">
        <v>4</v>
      </c>
      <c r="AE166">
        <v>6</v>
      </c>
    </row>
    <row r="167" spans="1:31" x14ac:dyDescent="0.35">
      <c r="A167" s="5" t="s">
        <v>182</v>
      </c>
      <c r="B167">
        <v>4</v>
      </c>
      <c r="E167">
        <v>5</v>
      </c>
      <c r="H167">
        <v>0</v>
      </c>
      <c r="K167">
        <v>4</v>
      </c>
      <c r="N167">
        <v>1</v>
      </c>
      <c r="Q167">
        <v>3</v>
      </c>
      <c r="T167">
        <v>4</v>
      </c>
      <c r="X167" t="s">
        <v>182</v>
      </c>
      <c r="Y167">
        <v>4</v>
      </c>
      <c r="Z167">
        <v>5</v>
      </c>
      <c r="AA167">
        <v>0</v>
      </c>
      <c r="AB167">
        <v>4</v>
      </c>
      <c r="AC167">
        <v>1</v>
      </c>
      <c r="AD167">
        <v>3</v>
      </c>
      <c r="AE167">
        <v>4</v>
      </c>
    </row>
    <row r="168" spans="1:31" x14ac:dyDescent="0.35">
      <c r="A168" s="5" t="s">
        <v>183</v>
      </c>
      <c r="B168">
        <v>9</v>
      </c>
      <c r="E168">
        <v>3</v>
      </c>
      <c r="H168">
        <v>0</v>
      </c>
      <c r="K168">
        <v>4</v>
      </c>
      <c r="N168">
        <v>3</v>
      </c>
      <c r="Q168">
        <v>4</v>
      </c>
      <c r="T168">
        <v>5</v>
      </c>
      <c r="X168" t="s">
        <v>183</v>
      </c>
      <c r="Y168">
        <v>9</v>
      </c>
      <c r="Z168">
        <v>3</v>
      </c>
      <c r="AA168">
        <v>0</v>
      </c>
      <c r="AB168">
        <v>4</v>
      </c>
      <c r="AC168">
        <v>3</v>
      </c>
      <c r="AD168">
        <v>4</v>
      </c>
      <c r="AE168">
        <v>5</v>
      </c>
    </row>
    <row r="169" spans="1:31" x14ac:dyDescent="0.35">
      <c r="A169" s="5" t="s">
        <v>184</v>
      </c>
      <c r="B169">
        <v>7</v>
      </c>
      <c r="E169">
        <v>6</v>
      </c>
      <c r="H169">
        <v>0</v>
      </c>
      <c r="K169">
        <v>4</v>
      </c>
      <c r="N169">
        <v>4</v>
      </c>
      <c r="Q169">
        <v>2</v>
      </c>
      <c r="T169">
        <v>5</v>
      </c>
      <c r="X169" t="s">
        <v>184</v>
      </c>
      <c r="Y169">
        <v>7</v>
      </c>
      <c r="Z169">
        <v>6</v>
      </c>
      <c r="AA169">
        <v>0</v>
      </c>
      <c r="AB169">
        <v>4</v>
      </c>
      <c r="AC169">
        <v>4</v>
      </c>
      <c r="AD169">
        <v>2</v>
      </c>
      <c r="AE169">
        <v>5</v>
      </c>
    </row>
    <row r="170" spans="1:31" x14ac:dyDescent="0.35">
      <c r="A170" s="5" t="s">
        <v>108</v>
      </c>
      <c r="B170">
        <v>6</v>
      </c>
      <c r="C170">
        <f t="shared" ref="C170" si="309">SUM(B164:B170)</f>
        <v>41</v>
      </c>
      <c r="D170">
        <f t="shared" ref="D170" si="310">C170/$C$187</f>
        <v>0.93181818181818177</v>
      </c>
      <c r="E170">
        <v>4</v>
      </c>
      <c r="F170">
        <f t="shared" ref="F170" si="311">SUM(E164:E170)</f>
        <v>30</v>
      </c>
      <c r="G170">
        <f t="shared" ref="G170" si="312">F170/$F$187</f>
        <v>0.81081081081081086</v>
      </c>
      <c r="H170">
        <v>0</v>
      </c>
      <c r="I170">
        <f t="shared" ref="I170" si="313">SUM(H164:H170)</f>
        <v>2</v>
      </c>
      <c r="J170">
        <f t="shared" ref="J170" si="314">I170/$I$187</f>
        <v>1</v>
      </c>
      <c r="K170">
        <v>1</v>
      </c>
      <c r="L170">
        <f t="shared" ref="L170" si="315">SUM(K164:K170)</f>
        <v>24</v>
      </c>
      <c r="M170">
        <f t="shared" ref="M170" si="316">L170/$L$187</f>
        <v>0.96</v>
      </c>
      <c r="N170">
        <v>2</v>
      </c>
      <c r="O170">
        <f t="shared" ref="O170" si="317">SUM(N164:N170)</f>
        <v>17</v>
      </c>
      <c r="P170">
        <f t="shared" ref="P170" si="318">O170/$O$187</f>
        <v>0.85</v>
      </c>
      <c r="Q170">
        <v>2</v>
      </c>
      <c r="R170">
        <f t="shared" ref="R170" si="319">SUM(Q164:Q170)</f>
        <v>18</v>
      </c>
      <c r="S170">
        <f t="shared" ref="S170" si="320">R170/$R$187</f>
        <v>1</v>
      </c>
      <c r="T170">
        <v>7</v>
      </c>
      <c r="U170">
        <f t="shared" ref="U170" si="321">SUM(T164:T170)</f>
        <v>36</v>
      </c>
      <c r="V170">
        <f t="shared" ref="V170" si="322">U170/$U$187</f>
        <v>0.8</v>
      </c>
      <c r="X170" t="s">
        <v>108</v>
      </c>
      <c r="Y170">
        <v>6</v>
      </c>
      <c r="Z170">
        <v>4</v>
      </c>
      <c r="AA170">
        <v>0</v>
      </c>
      <c r="AB170">
        <v>1</v>
      </c>
      <c r="AC170">
        <v>2</v>
      </c>
      <c r="AD170">
        <v>2</v>
      </c>
      <c r="AE170">
        <v>7</v>
      </c>
    </row>
    <row r="171" spans="1:31" x14ac:dyDescent="0.35">
      <c r="A171" s="5" t="s">
        <v>185</v>
      </c>
      <c r="B171">
        <v>1</v>
      </c>
      <c r="E171">
        <v>3</v>
      </c>
      <c r="H171">
        <v>0</v>
      </c>
      <c r="K171">
        <v>2</v>
      </c>
      <c r="N171">
        <v>2</v>
      </c>
      <c r="Q171">
        <v>2</v>
      </c>
      <c r="T171">
        <v>5</v>
      </c>
      <c r="X171" t="s">
        <v>185</v>
      </c>
      <c r="Y171">
        <v>1</v>
      </c>
      <c r="Z171">
        <v>3</v>
      </c>
      <c r="AA171">
        <v>0</v>
      </c>
      <c r="AB171">
        <v>2</v>
      </c>
      <c r="AC171">
        <v>2</v>
      </c>
      <c r="AD171">
        <v>2</v>
      </c>
      <c r="AE171">
        <v>5</v>
      </c>
    </row>
    <row r="172" spans="1:31" x14ac:dyDescent="0.35">
      <c r="A172" s="5" t="s">
        <v>186</v>
      </c>
      <c r="B172">
        <v>7</v>
      </c>
      <c r="E172">
        <v>3</v>
      </c>
      <c r="H172">
        <v>1</v>
      </c>
      <c r="K172">
        <v>2</v>
      </c>
      <c r="N172">
        <v>4</v>
      </c>
      <c r="Q172">
        <v>1</v>
      </c>
      <c r="T172">
        <v>3</v>
      </c>
      <c r="X172" t="s">
        <v>186</v>
      </c>
      <c r="Y172">
        <v>7</v>
      </c>
      <c r="Z172">
        <v>3</v>
      </c>
      <c r="AA172">
        <v>1</v>
      </c>
      <c r="AB172">
        <v>2</v>
      </c>
      <c r="AC172">
        <v>4</v>
      </c>
      <c r="AD172">
        <v>1</v>
      </c>
      <c r="AE172">
        <v>3</v>
      </c>
    </row>
    <row r="173" spans="1:31" x14ac:dyDescent="0.35">
      <c r="A173" s="5" t="s">
        <v>187</v>
      </c>
      <c r="B173">
        <v>9</v>
      </c>
      <c r="E173">
        <v>4</v>
      </c>
      <c r="H173">
        <v>0</v>
      </c>
      <c r="K173">
        <v>6</v>
      </c>
      <c r="N173">
        <v>0</v>
      </c>
      <c r="Q173">
        <v>4</v>
      </c>
      <c r="T173">
        <v>6</v>
      </c>
      <c r="X173" t="s">
        <v>187</v>
      </c>
      <c r="Y173">
        <v>9</v>
      </c>
      <c r="Z173">
        <v>4</v>
      </c>
      <c r="AA173">
        <v>0</v>
      </c>
      <c r="AB173">
        <v>6</v>
      </c>
      <c r="AC173">
        <v>0</v>
      </c>
      <c r="AD173">
        <v>4</v>
      </c>
      <c r="AE173">
        <v>6</v>
      </c>
    </row>
    <row r="174" spans="1:31" x14ac:dyDescent="0.35">
      <c r="A174" s="5" t="s">
        <v>188</v>
      </c>
      <c r="B174">
        <v>6</v>
      </c>
      <c r="E174">
        <v>6</v>
      </c>
      <c r="H174">
        <v>0</v>
      </c>
      <c r="K174">
        <v>1</v>
      </c>
      <c r="N174">
        <v>0</v>
      </c>
      <c r="Q174">
        <v>3</v>
      </c>
      <c r="T174">
        <v>7</v>
      </c>
      <c r="X174" t="s">
        <v>188</v>
      </c>
      <c r="Y174">
        <v>6</v>
      </c>
      <c r="Z174">
        <v>6</v>
      </c>
      <c r="AA174">
        <v>0</v>
      </c>
      <c r="AB174">
        <v>1</v>
      </c>
      <c r="AC174">
        <v>0</v>
      </c>
      <c r="AD174">
        <v>3</v>
      </c>
      <c r="AE174">
        <v>7</v>
      </c>
    </row>
    <row r="175" spans="1:31" x14ac:dyDescent="0.35">
      <c r="A175" s="5" t="s">
        <v>189</v>
      </c>
      <c r="B175">
        <v>7</v>
      </c>
      <c r="E175">
        <v>4</v>
      </c>
      <c r="H175">
        <v>0</v>
      </c>
      <c r="K175">
        <v>1</v>
      </c>
      <c r="N175">
        <v>0</v>
      </c>
      <c r="Q175">
        <v>4</v>
      </c>
      <c r="T175">
        <v>6</v>
      </c>
      <c r="X175" t="s">
        <v>189</v>
      </c>
      <c r="Y175">
        <v>7</v>
      </c>
      <c r="Z175">
        <v>4</v>
      </c>
      <c r="AA175">
        <v>0</v>
      </c>
      <c r="AB175">
        <v>1</v>
      </c>
      <c r="AC175">
        <v>0</v>
      </c>
      <c r="AD175">
        <v>4</v>
      </c>
      <c r="AE175">
        <v>6</v>
      </c>
    </row>
    <row r="176" spans="1:31" x14ac:dyDescent="0.35">
      <c r="A176" s="5" t="s">
        <v>190</v>
      </c>
      <c r="B176">
        <v>10</v>
      </c>
      <c r="E176">
        <v>3</v>
      </c>
      <c r="H176">
        <v>0</v>
      </c>
      <c r="K176">
        <v>7</v>
      </c>
      <c r="N176">
        <v>0</v>
      </c>
      <c r="Q176">
        <v>3</v>
      </c>
      <c r="T176">
        <v>2</v>
      </c>
      <c r="X176" t="s">
        <v>190</v>
      </c>
      <c r="Y176">
        <v>10</v>
      </c>
      <c r="Z176">
        <v>3</v>
      </c>
      <c r="AA176">
        <v>0</v>
      </c>
      <c r="AB176">
        <v>7</v>
      </c>
      <c r="AC176">
        <v>0</v>
      </c>
      <c r="AD176">
        <v>3</v>
      </c>
      <c r="AE176">
        <v>2</v>
      </c>
    </row>
    <row r="177" spans="1:31" x14ac:dyDescent="0.35">
      <c r="A177" s="5" t="s">
        <v>110</v>
      </c>
      <c r="B177">
        <v>6</v>
      </c>
      <c r="C177">
        <f t="shared" ref="C177" si="323">SUM(B171:B177)</f>
        <v>46</v>
      </c>
      <c r="D177">
        <f t="shared" ref="D177" si="324">C177/$C$187</f>
        <v>1.0454545454545454</v>
      </c>
      <c r="E177">
        <v>6</v>
      </c>
      <c r="F177">
        <f t="shared" ref="F177" si="325">SUM(E171:E177)</f>
        <v>29</v>
      </c>
      <c r="G177">
        <f t="shared" ref="G177" si="326">F177/$F$187</f>
        <v>0.78378378378378377</v>
      </c>
      <c r="H177">
        <v>0</v>
      </c>
      <c r="I177">
        <f t="shared" ref="I177" si="327">SUM(H171:H177)</f>
        <v>1</v>
      </c>
      <c r="J177">
        <f t="shared" ref="J177" si="328">I177/$I$187</f>
        <v>0.5</v>
      </c>
      <c r="K177">
        <v>1</v>
      </c>
      <c r="L177">
        <f t="shared" ref="L177" si="329">SUM(K171:K177)</f>
        <v>20</v>
      </c>
      <c r="M177">
        <f t="shared" ref="M177" si="330">L177/$L$187</f>
        <v>0.8</v>
      </c>
      <c r="N177">
        <v>0</v>
      </c>
      <c r="O177">
        <f t="shared" ref="O177" si="331">SUM(N171:N177)</f>
        <v>6</v>
      </c>
      <c r="P177">
        <f t="shared" ref="P177" si="332">O177/$O$187</f>
        <v>0.3</v>
      </c>
      <c r="Q177">
        <v>2</v>
      </c>
      <c r="R177">
        <f t="shared" ref="R177" si="333">SUM(Q171:Q177)</f>
        <v>19</v>
      </c>
      <c r="S177">
        <f t="shared" ref="S177" si="334">R177/$R$187</f>
        <v>1.0555555555555556</v>
      </c>
      <c r="T177">
        <v>8</v>
      </c>
      <c r="U177">
        <f t="shared" ref="U177" si="335">SUM(T171:T177)</f>
        <v>37</v>
      </c>
      <c r="V177">
        <f t="shared" ref="V177" si="336">U177/$U$187</f>
        <v>0.82222222222222219</v>
      </c>
      <c r="X177" t="s">
        <v>110</v>
      </c>
      <c r="Y177">
        <v>6</v>
      </c>
      <c r="Z177">
        <v>6</v>
      </c>
      <c r="AA177">
        <v>0</v>
      </c>
      <c r="AB177">
        <v>1</v>
      </c>
      <c r="AC177">
        <v>0</v>
      </c>
      <c r="AD177">
        <v>2</v>
      </c>
      <c r="AE177">
        <v>8</v>
      </c>
    </row>
    <row r="178" spans="1:31" x14ac:dyDescent="0.35">
      <c r="A178" s="5" t="s">
        <v>191</v>
      </c>
      <c r="B178">
        <v>3</v>
      </c>
      <c r="E178">
        <v>5</v>
      </c>
      <c r="H178">
        <v>0</v>
      </c>
      <c r="K178">
        <v>2</v>
      </c>
      <c r="N178">
        <v>0</v>
      </c>
      <c r="Q178">
        <v>0</v>
      </c>
      <c r="T178">
        <v>4</v>
      </c>
      <c r="X178" t="s">
        <v>191</v>
      </c>
      <c r="Y178">
        <v>3</v>
      </c>
      <c r="Z178">
        <v>5</v>
      </c>
      <c r="AA178">
        <v>0</v>
      </c>
      <c r="AB178">
        <v>2</v>
      </c>
      <c r="AC178">
        <v>0</v>
      </c>
      <c r="AD178">
        <v>0</v>
      </c>
      <c r="AE178">
        <v>4</v>
      </c>
    </row>
    <row r="179" spans="1:31" x14ac:dyDescent="0.35">
      <c r="A179" s="5" t="s">
        <v>192</v>
      </c>
      <c r="B179">
        <v>2</v>
      </c>
      <c r="E179">
        <v>1</v>
      </c>
      <c r="H179">
        <v>1</v>
      </c>
      <c r="K179">
        <v>1</v>
      </c>
      <c r="N179">
        <v>0</v>
      </c>
      <c r="Q179">
        <v>2</v>
      </c>
      <c r="T179">
        <v>2</v>
      </c>
      <c r="X179" t="s">
        <v>192</v>
      </c>
      <c r="Y179">
        <v>2</v>
      </c>
      <c r="Z179">
        <v>1</v>
      </c>
      <c r="AA179">
        <v>1</v>
      </c>
      <c r="AB179">
        <v>1</v>
      </c>
      <c r="AC179">
        <v>0</v>
      </c>
      <c r="AD179">
        <v>2</v>
      </c>
      <c r="AE179">
        <v>2</v>
      </c>
    </row>
    <row r="180" spans="1:31" x14ac:dyDescent="0.35">
      <c r="A180" s="5" t="s">
        <v>193</v>
      </c>
      <c r="B180">
        <v>5</v>
      </c>
      <c r="E180">
        <v>2</v>
      </c>
      <c r="H180">
        <v>0</v>
      </c>
      <c r="K180">
        <v>6</v>
      </c>
      <c r="N180">
        <v>0</v>
      </c>
      <c r="Q180">
        <v>1</v>
      </c>
      <c r="T180">
        <v>4</v>
      </c>
      <c r="X180" t="s">
        <v>193</v>
      </c>
      <c r="Y180">
        <v>5</v>
      </c>
      <c r="Z180">
        <v>2</v>
      </c>
      <c r="AA180">
        <v>0</v>
      </c>
      <c r="AB180">
        <v>6</v>
      </c>
      <c r="AC180">
        <v>0</v>
      </c>
      <c r="AD180">
        <v>1</v>
      </c>
      <c r="AE180">
        <v>4</v>
      </c>
    </row>
    <row r="181" spans="1:31" x14ac:dyDescent="0.35">
      <c r="A181" s="5" t="s">
        <v>194</v>
      </c>
      <c r="B181">
        <v>7</v>
      </c>
      <c r="E181">
        <v>5</v>
      </c>
      <c r="H181">
        <v>1</v>
      </c>
      <c r="K181">
        <v>1</v>
      </c>
      <c r="N181">
        <v>0</v>
      </c>
      <c r="Q181">
        <v>2</v>
      </c>
      <c r="T181">
        <v>0</v>
      </c>
      <c r="X181" t="s">
        <v>194</v>
      </c>
      <c r="Y181">
        <v>7</v>
      </c>
      <c r="Z181">
        <v>5</v>
      </c>
      <c r="AA181">
        <v>1</v>
      </c>
      <c r="AB181">
        <v>1</v>
      </c>
      <c r="AC181">
        <v>0</v>
      </c>
      <c r="AD181">
        <v>2</v>
      </c>
      <c r="AE181">
        <v>0</v>
      </c>
    </row>
    <row r="182" spans="1:31" x14ac:dyDescent="0.35">
      <c r="A182" s="5" t="s">
        <v>195</v>
      </c>
      <c r="B182">
        <v>6</v>
      </c>
      <c r="E182">
        <v>4</v>
      </c>
      <c r="H182">
        <v>0</v>
      </c>
      <c r="K182">
        <v>5</v>
      </c>
      <c r="N182">
        <v>0</v>
      </c>
      <c r="Q182">
        <v>3</v>
      </c>
      <c r="T182">
        <v>4</v>
      </c>
      <c r="X182" t="s">
        <v>195</v>
      </c>
      <c r="Y182">
        <v>6</v>
      </c>
      <c r="Z182">
        <v>4</v>
      </c>
      <c r="AA182">
        <v>0</v>
      </c>
      <c r="AB182">
        <v>5</v>
      </c>
      <c r="AC182">
        <v>0</v>
      </c>
      <c r="AD182">
        <v>3</v>
      </c>
      <c r="AE182">
        <v>4</v>
      </c>
    </row>
    <row r="183" spans="1:31" x14ac:dyDescent="0.35">
      <c r="A183" s="5" t="s">
        <v>196</v>
      </c>
      <c r="B183">
        <v>10</v>
      </c>
      <c r="E183">
        <v>3</v>
      </c>
      <c r="H183">
        <v>0</v>
      </c>
      <c r="K183">
        <v>5</v>
      </c>
      <c r="N183">
        <v>0</v>
      </c>
      <c r="Q183">
        <v>3</v>
      </c>
      <c r="T183">
        <v>5</v>
      </c>
      <c r="X183" t="s">
        <v>196</v>
      </c>
      <c r="Y183">
        <v>10</v>
      </c>
      <c r="Z183">
        <v>3</v>
      </c>
      <c r="AA183">
        <v>0</v>
      </c>
      <c r="AB183">
        <v>5</v>
      </c>
      <c r="AC183">
        <v>0</v>
      </c>
      <c r="AD183">
        <v>3</v>
      </c>
      <c r="AE183">
        <v>5</v>
      </c>
    </row>
    <row r="184" spans="1:31" x14ac:dyDescent="0.35">
      <c r="A184" s="5" t="s">
        <v>112</v>
      </c>
      <c r="B184">
        <v>8</v>
      </c>
      <c r="C184">
        <f t="shared" ref="C184" si="337">SUM(B178:B184)</f>
        <v>41</v>
      </c>
      <c r="D184">
        <f t="shared" ref="D184" si="338">C184/$C$187</f>
        <v>0.93181818181818177</v>
      </c>
      <c r="E184">
        <v>5</v>
      </c>
      <c r="F184">
        <f t="shared" ref="F184" si="339">SUM(E178:E184)</f>
        <v>25</v>
      </c>
      <c r="G184">
        <f t="shared" ref="G184" si="340">F184/$F$187</f>
        <v>0.67567567567567566</v>
      </c>
      <c r="H184">
        <v>0</v>
      </c>
      <c r="I184">
        <f t="shared" ref="I184" si="341">SUM(H178:H184)</f>
        <v>2</v>
      </c>
      <c r="J184">
        <f t="shared" ref="J184" si="342">I184/$I$187</f>
        <v>1</v>
      </c>
      <c r="K184">
        <v>5</v>
      </c>
      <c r="L184">
        <f t="shared" ref="L184" si="343">SUM(K178:K184)</f>
        <v>25</v>
      </c>
      <c r="M184">
        <f t="shared" ref="M184" si="344">L184/$L$187</f>
        <v>1</v>
      </c>
      <c r="N184">
        <v>0</v>
      </c>
      <c r="O184">
        <f t="shared" ref="O184" si="345">SUM(N178:N184)</f>
        <v>0</v>
      </c>
      <c r="P184">
        <f t="shared" ref="P184" si="346">O184/$O$187</f>
        <v>0</v>
      </c>
      <c r="Q184">
        <v>2</v>
      </c>
      <c r="R184">
        <f t="shared" ref="R184" si="347">SUM(Q178:Q184)</f>
        <v>13</v>
      </c>
      <c r="S184">
        <f t="shared" ref="S184" si="348">R184/$R$187</f>
        <v>0.72222222222222221</v>
      </c>
      <c r="T184">
        <v>7</v>
      </c>
      <c r="U184">
        <f t="shared" ref="U184" si="349">SUM(T178:T184)</f>
        <v>26</v>
      </c>
      <c r="V184">
        <f t="shared" ref="V184" si="350">U184/$U$187</f>
        <v>0.57777777777777772</v>
      </c>
      <c r="X184" t="s">
        <v>112</v>
      </c>
      <c r="Y184">
        <v>8</v>
      </c>
      <c r="Z184">
        <v>5</v>
      </c>
      <c r="AA184">
        <v>0</v>
      </c>
      <c r="AB184">
        <v>5</v>
      </c>
      <c r="AC184">
        <v>0</v>
      </c>
      <c r="AD184">
        <v>2</v>
      </c>
      <c r="AE184">
        <v>7</v>
      </c>
    </row>
    <row r="185" spans="1:31" x14ac:dyDescent="0.35">
      <c r="A185" s="5" t="s">
        <v>197</v>
      </c>
      <c r="B185">
        <v>6</v>
      </c>
      <c r="E185">
        <v>2</v>
      </c>
      <c r="H185">
        <v>0</v>
      </c>
      <c r="K185">
        <v>1</v>
      </c>
      <c r="N185">
        <v>0</v>
      </c>
      <c r="Q185">
        <v>2</v>
      </c>
      <c r="T185">
        <v>4</v>
      </c>
      <c r="X185" t="s">
        <v>197</v>
      </c>
      <c r="Y185">
        <v>6</v>
      </c>
      <c r="Z185">
        <v>2</v>
      </c>
      <c r="AA185">
        <v>0</v>
      </c>
      <c r="AB185">
        <v>1</v>
      </c>
      <c r="AC185">
        <v>0</v>
      </c>
      <c r="AD185">
        <v>2</v>
      </c>
      <c r="AE185">
        <v>4</v>
      </c>
    </row>
    <row r="187" spans="1:31" x14ac:dyDescent="0.35">
      <c r="B187" t="s">
        <v>198</v>
      </c>
      <c r="C187">
        <f>MAX(C3:C93)</f>
        <v>44</v>
      </c>
      <c r="F187">
        <f t="shared" ref="F187:U187" si="351">MAX(F3:F93)</f>
        <v>37</v>
      </c>
      <c r="I187">
        <f t="shared" si="351"/>
        <v>2</v>
      </c>
      <c r="L187">
        <f t="shared" si="351"/>
        <v>25</v>
      </c>
      <c r="O187">
        <f t="shared" si="351"/>
        <v>20</v>
      </c>
      <c r="R187">
        <f t="shared" si="351"/>
        <v>18</v>
      </c>
      <c r="U187">
        <f t="shared" si="351"/>
        <v>45</v>
      </c>
      <c r="Y187" t="s">
        <v>198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AC50"/>
  <sheetViews>
    <sheetView topLeftCell="A16" workbookViewId="0">
      <selection activeCell="N35" sqref="N35:Q35"/>
    </sheetView>
  </sheetViews>
  <sheetFormatPr defaultRowHeight="14.5" x14ac:dyDescent="0.35"/>
  <cols>
    <col min="1" max="1" width="30.36328125" bestFit="1" customWidth="1"/>
    <col min="2" max="2" width="14.1796875" bestFit="1" customWidth="1"/>
    <col min="3" max="3" width="12.6328125" bestFit="1" customWidth="1"/>
    <col min="4" max="4" width="11.90625" bestFit="1" customWidth="1"/>
    <col min="5" max="5" width="10.90625" bestFit="1" customWidth="1"/>
    <col min="6" max="6" width="11.81640625" bestFit="1" customWidth="1"/>
    <col min="14" max="14" width="11.81640625" bestFit="1" customWidth="1"/>
  </cols>
  <sheetData>
    <row r="16" spans="1:26" x14ac:dyDescent="0.35">
      <c r="A16" t="s">
        <v>1</v>
      </c>
      <c r="F16" t="s">
        <v>2</v>
      </c>
      <c r="K16" t="s">
        <v>6</v>
      </c>
      <c r="P16" t="s">
        <v>8</v>
      </c>
      <c r="U16" t="s">
        <v>10</v>
      </c>
      <c r="Z16" t="s">
        <v>12</v>
      </c>
    </row>
    <row r="17" spans="1:29" x14ac:dyDescent="0.35">
      <c r="A17" t="s">
        <v>121</v>
      </c>
      <c r="B17">
        <v>7</v>
      </c>
      <c r="C17" t="s">
        <v>212</v>
      </c>
      <c r="F17" t="s">
        <v>123</v>
      </c>
      <c r="G17">
        <v>6</v>
      </c>
      <c r="H17" t="s">
        <v>212</v>
      </c>
      <c r="K17" t="s">
        <v>121</v>
      </c>
      <c r="L17">
        <v>3</v>
      </c>
      <c r="M17" t="s">
        <v>212</v>
      </c>
      <c r="P17" t="s">
        <v>129</v>
      </c>
      <c r="Q17">
        <v>4</v>
      </c>
      <c r="R17" t="s">
        <v>212</v>
      </c>
      <c r="U17" t="s">
        <v>127</v>
      </c>
      <c r="V17">
        <v>5</v>
      </c>
      <c r="W17" t="s">
        <v>212</v>
      </c>
      <c r="Z17" t="s">
        <v>122</v>
      </c>
      <c r="AA17">
        <v>6</v>
      </c>
      <c r="AB17" t="s">
        <v>212</v>
      </c>
    </row>
    <row r="18" spans="1:29" x14ac:dyDescent="0.35">
      <c r="A18" t="s">
        <v>123</v>
      </c>
      <c r="B18">
        <v>0</v>
      </c>
      <c r="C18" t="s">
        <v>213</v>
      </c>
      <c r="F18" t="s">
        <v>89</v>
      </c>
      <c r="G18">
        <v>0</v>
      </c>
      <c r="H18" t="s">
        <v>213</v>
      </c>
      <c r="K18" t="s">
        <v>124</v>
      </c>
      <c r="L18">
        <v>0</v>
      </c>
      <c r="M18" t="s">
        <v>213</v>
      </c>
      <c r="P18" t="s">
        <v>130</v>
      </c>
      <c r="Q18">
        <v>0</v>
      </c>
      <c r="R18" t="s">
        <v>213</v>
      </c>
      <c r="U18" t="s">
        <v>128</v>
      </c>
      <c r="V18">
        <v>0</v>
      </c>
      <c r="W18" t="s">
        <v>213</v>
      </c>
      <c r="Z18" t="s">
        <v>89</v>
      </c>
      <c r="AA18">
        <v>0</v>
      </c>
      <c r="AB18" t="s">
        <v>213</v>
      </c>
    </row>
    <row r="19" spans="1:29" x14ac:dyDescent="0.35">
      <c r="A19" t="s">
        <v>124</v>
      </c>
      <c r="B19">
        <v>0</v>
      </c>
      <c r="C19" t="s">
        <v>215</v>
      </c>
      <c r="F19" t="s">
        <v>126</v>
      </c>
      <c r="G19">
        <v>0</v>
      </c>
      <c r="H19" t="s">
        <v>215</v>
      </c>
      <c r="K19" t="s">
        <v>127</v>
      </c>
      <c r="L19">
        <v>0</v>
      </c>
      <c r="M19" t="s">
        <v>215</v>
      </c>
      <c r="P19" t="s">
        <v>130</v>
      </c>
      <c r="Q19">
        <v>0</v>
      </c>
      <c r="R19" t="s">
        <v>215</v>
      </c>
      <c r="U19" t="s">
        <v>128</v>
      </c>
      <c r="V19">
        <v>0</v>
      </c>
      <c r="W19" t="s">
        <v>215</v>
      </c>
      <c r="Z19" t="s">
        <v>128</v>
      </c>
      <c r="AA19">
        <v>0</v>
      </c>
      <c r="AB19" t="s">
        <v>215</v>
      </c>
    </row>
    <row r="20" spans="1:29" x14ac:dyDescent="0.35">
      <c r="A20" t="s">
        <v>125</v>
      </c>
      <c r="B20">
        <v>9</v>
      </c>
      <c r="C20" t="s">
        <v>214</v>
      </c>
      <c r="F20" t="s">
        <v>127</v>
      </c>
      <c r="G20">
        <v>6</v>
      </c>
      <c r="H20" t="s">
        <v>214</v>
      </c>
      <c r="K20" t="s">
        <v>130</v>
      </c>
      <c r="L20">
        <v>6</v>
      </c>
      <c r="M20" t="s">
        <v>214</v>
      </c>
      <c r="P20" t="s">
        <v>91</v>
      </c>
      <c r="Q20">
        <v>5</v>
      </c>
      <c r="R20" t="s">
        <v>214</v>
      </c>
      <c r="U20" t="s">
        <v>129</v>
      </c>
      <c r="V20">
        <v>5</v>
      </c>
      <c r="W20" t="s">
        <v>214</v>
      </c>
      <c r="Z20" t="s">
        <v>129</v>
      </c>
      <c r="AA20">
        <v>11</v>
      </c>
      <c r="AB20" t="s">
        <v>214</v>
      </c>
    </row>
    <row r="23" spans="1:29" x14ac:dyDescent="0.35">
      <c r="A23" s="15">
        <f>1-ABS(((2/PI())*ATAN((B18-B17)/(A18-A17))))</f>
        <v>0.17717106556580942</v>
      </c>
      <c r="B23" s="15">
        <f>1-((A19-A18)/(A20-A17))</f>
        <v>0.8</v>
      </c>
      <c r="C23" s="15">
        <f>(2/PI())*ATAN((B20-B19)/(A20-A19))</f>
        <v>0.86079102545387209</v>
      </c>
      <c r="D23" s="15">
        <f>A23*B23*C23</f>
        <v>0.12200581056731863</v>
      </c>
      <c r="F23" s="15">
        <f>1-ABS(((2/PI())*ATAN((G18-G17)/(F18-F17))))</f>
        <v>0.20483276469913336</v>
      </c>
      <c r="G23" s="15">
        <f>1-((F19-F18)/(F20-F17))</f>
        <v>0.6</v>
      </c>
      <c r="H23" s="15">
        <f>(2/PI())*ATAN((G20-G19)/(F20-F19))</f>
        <v>0.89486308657749325</v>
      </c>
      <c r="I23" s="15">
        <f>F23*G23*H23</f>
        <v>0.10997836803052072</v>
      </c>
      <c r="K23" s="15">
        <f>1-ABS(((2/PI())*ATAN((L18-L17)/(K18-K17))))</f>
        <v>0.5</v>
      </c>
      <c r="L23" s="15">
        <f>1-((K19-K18)/(K20-K17))</f>
        <v>0.6</v>
      </c>
      <c r="M23" s="15">
        <f>(2/PI())*ATAN((L20-L19)/(K20-K19))</f>
        <v>0.70483276469913347</v>
      </c>
      <c r="N23" s="15">
        <f>K23*L23*M23</f>
        <v>0.21144982940974003</v>
      </c>
      <c r="P23" s="15">
        <f>1-ABS(((2/PI())*ATAN((Q18-Q17)/(P18-P17))))</f>
        <v>0.15595826075473851</v>
      </c>
      <c r="Q23" s="15">
        <f>1-((P19-P18)/(P20-P17))</f>
        <v>1</v>
      </c>
      <c r="R23" s="15">
        <f>(2/PI())*ATAN((Q20-Q19)/(P20-P19))</f>
        <v>0.87433408362199772</v>
      </c>
      <c r="S23" s="15">
        <f>P23*Q23*R23</f>
        <v>0.13635962300027488</v>
      </c>
      <c r="U23" s="15">
        <f>1-ABS(((2/PI())*ATAN((V18-V17)/(U18-U17))))</f>
        <v>0.12566591637800228</v>
      </c>
      <c r="V23" s="15">
        <f>1-((U19-U18)/(U20-U17))</f>
        <v>1</v>
      </c>
      <c r="W23" s="15">
        <f>(2/PI())*ATAN((V20-V19)/(U20-U19))</f>
        <v>0.87433408362199772</v>
      </c>
      <c r="X23" s="15">
        <f>U23*V23*W23</f>
        <v>0.10987399383887922</v>
      </c>
      <c r="Y23" s="15"/>
      <c r="Z23" s="15">
        <f>1-ABS(((2/PI())*ATAN((AA18-AA17)/(Z18-Z17))))</f>
        <v>0.29516723530086653</v>
      </c>
      <c r="AA23" s="15">
        <f>1-((Z19-Z18)/(Z20-Z17))</f>
        <v>0.5</v>
      </c>
      <c r="AB23" s="15">
        <f>(2/PI())*ATAN((AA20-AA19)/(Z20-Z19))</f>
        <v>0.94228412324739108</v>
      </c>
      <c r="AC23" s="15">
        <f>Z23*AA23*AB23</f>
        <v>0.13906569976341671</v>
      </c>
    </row>
    <row r="25" spans="1:29" ht="15" thickBot="1" x14ac:dyDescent="0.4"/>
    <row r="26" spans="1:29" ht="15" thickBot="1" x14ac:dyDescent="0.4">
      <c r="A26" s="16" t="s">
        <v>217</v>
      </c>
      <c r="B26" s="17" t="s">
        <v>218</v>
      </c>
      <c r="C26" s="18" t="s">
        <v>219</v>
      </c>
      <c r="D26" s="18" t="s">
        <v>220</v>
      </c>
      <c r="E26" s="18" t="s">
        <v>221</v>
      </c>
      <c r="F26" s="18" t="s">
        <v>222</v>
      </c>
    </row>
    <row r="27" spans="1:29" ht="15" thickBot="1" x14ac:dyDescent="0.4">
      <c r="A27" s="32" t="s">
        <v>223</v>
      </c>
      <c r="B27" s="19" t="s">
        <v>8</v>
      </c>
      <c r="C27" s="22">
        <v>0.15595826075473851</v>
      </c>
      <c r="D27" s="22">
        <v>1</v>
      </c>
      <c r="E27" s="22">
        <v>0.87433408362199772</v>
      </c>
      <c r="F27" s="22">
        <v>0.13635962300027488</v>
      </c>
    </row>
    <row r="28" spans="1:29" ht="15" thickBot="1" x14ac:dyDescent="0.4">
      <c r="A28" s="33"/>
      <c r="B28" s="24" t="s">
        <v>1</v>
      </c>
      <c r="C28" s="25">
        <v>0.17717106556580942</v>
      </c>
      <c r="D28" s="25">
        <v>0.8</v>
      </c>
      <c r="E28" s="25">
        <v>0.86079102545387209</v>
      </c>
      <c r="F28" s="25">
        <v>0.12200581056731863</v>
      </c>
      <c r="H28" s="23"/>
    </row>
    <row r="29" spans="1:29" ht="15" thickBot="1" x14ac:dyDescent="0.4">
      <c r="A29" s="33"/>
      <c r="B29" s="20" t="s">
        <v>4</v>
      </c>
      <c r="C29" s="22">
        <v>0.12566591637800228</v>
      </c>
      <c r="D29" s="22">
        <v>1</v>
      </c>
      <c r="E29" s="22">
        <v>0.87433408362199772</v>
      </c>
      <c r="F29" s="22">
        <v>0.10987399383887922</v>
      </c>
      <c r="H29" s="26">
        <v>43743</v>
      </c>
      <c r="I29">
        <v>15.624999999970896</v>
      </c>
      <c r="M29" s="27" t="s">
        <v>212</v>
      </c>
      <c r="N29" s="1">
        <v>42647</v>
      </c>
      <c r="O29" s="27">
        <v>30.05</v>
      </c>
    </row>
    <row r="30" spans="1:29" ht="15" thickBot="1" x14ac:dyDescent="0.4">
      <c r="A30" s="33"/>
      <c r="B30" s="24" t="s">
        <v>6</v>
      </c>
      <c r="C30" s="25">
        <v>0.5</v>
      </c>
      <c r="D30" s="25">
        <v>0.6</v>
      </c>
      <c r="E30" s="25">
        <v>0.70483276469913347</v>
      </c>
      <c r="F30" s="25">
        <v>0.21144982940974003</v>
      </c>
      <c r="H30" s="26">
        <v>43744</v>
      </c>
      <c r="I30">
        <v>13.527777777781012</v>
      </c>
      <c r="M30" s="27" t="s">
        <v>213</v>
      </c>
      <c r="N30" s="1">
        <v>42651</v>
      </c>
      <c r="O30" s="27">
        <v>13.53</v>
      </c>
    </row>
    <row r="31" spans="1:29" ht="15" thickBot="1" x14ac:dyDescent="0.4">
      <c r="A31" s="33"/>
      <c r="B31" s="20" t="s">
        <v>12</v>
      </c>
      <c r="C31" s="22">
        <v>0.29516723530086653</v>
      </c>
      <c r="D31" s="22">
        <v>0.5</v>
      </c>
      <c r="E31" s="22">
        <v>0.94228412324739108</v>
      </c>
      <c r="F31" s="22">
        <v>0.13906569976341671</v>
      </c>
      <c r="H31" s="26">
        <v>43744</v>
      </c>
      <c r="I31">
        <v>13.527777777781012</v>
      </c>
      <c r="M31" s="27" t="s">
        <v>215</v>
      </c>
      <c r="N31" s="1">
        <v>42651</v>
      </c>
      <c r="O31" s="27">
        <v>13.53</v>
      </c>
    </row>
    <row r="32" spans="1:29" ht="15" thickBot="1" x14ac:dyDescent="0.4">
      <c r="A32" s="34"/>
      <c r="B32" s="24" t="s">
        <v>2</v>
      </c>
      <c r="C32" s="25">
        <v>0.20483276469913336</v>
      </c>
      <c r="D32" s="25">
        <v>0.6</v>
      </c>
      <c r="E32" s="25">
        <v>0.89486308657749325</v>
      </c>
      <c r="F32" s="25">
        <v>0.10997836803052072</v>
      </c>
      <c r="H32" s="26">
        <v>43745</v>
      </c>
      <c r="I32">
        <v>22.652777777781012</v>
      </c>
      <c r="M32" s="27" t="s">
        <v>214</v>
      </c>
      <c r="N32" s="1">
        <v>42654</v>
      </c>
      <c r="O32" s="27">
        <v>29.99</v>
      </c>
    </row>
    <row r="33" spans="1:17" ht="15" thickBot="1" x14ac:dyDescent="0.4">
      <c r="A33" s="35" t="s">
        <v>225</v>
      </c>
      <c r="B33" s="21" t="s">
        <v>8</v>
      </c>
      <c r="C33" s="21">
        <v>7.0000000000000001E-3</v>
      </c>
      <c r="D33" s="21">
        <v>0.66700000000000004</v>
      </c>
      <c r="E33" s="21">
        <v>0.999</v>
      </c>
      <c r="F33" s="21">
        <v>5.0000000000000001E-3</v>
      </c>
    </row>
    <row r="34" spans="1:17" ht="15" thickBot="1" x14ac:dyDescent="0.4">
      <c r="A34" s="36"/>
      <c r="B34" s="21" t="s">
        <v>1</v>
      </c>
      <c r="C34" s="21">
        <v>3.2000000000000001E-2</v>
      </c>
      <c r="D34" s="21">
        <v>0.25</v>
      </c>
      <c r="E34" s="21">
        <v>0.98699999999999999</v>
      </c>
      <c r="F34" s="21">
        <v>8.0000000000000002E-3</v>
      </c>
    </row>
    <row r="35" spans="1:17" ht="15" thickBot="1" x14ac:dyDescent="0.4">
      <c r="A35" s="36"/>
      <c r="B35" s="21" t="s">
        <v>4</v>
      </c>
      <c r="C35" s="21">
        <v>2E-3</v>
      </c>
      <c r="D35" s="21">
        <v>0.2</v>
      </c>
      <c r="E35" s="21">
        <v>0.99099999999999999</v>
      </c>
      <c r="F35" s="21">
        <v>0</v>
      </c>
      <c r="H35" s="15">
        <f>1-ABS(((2/PI())*ATAN((I30-I29)/(H30-H29))))</f>
        <v>0.28325328303495889</v>
      </c>
      <c r="I35" s="15">
        <f>1-((H31-H30)/(H32-H29))</f>
        <v>1</v>
      </c>
      <c r="J35" s="15">
        <f>(2/PI())*ATAN((I32-I31)/(H32-H31))</f>
        <v>0.93051074728981709</v>
      </c>
      <c r="K35" s="15">
        <f>H35*I35*J35</f>
        <v>0.26357022406915365</v>
      </c>
      <c r="N35" s="15">
        <f>1-ABS(((2/PI())*ATAN((O30-O29)/(N30-N29))))</f>
        <v>0.15123457059563195</v>
      </c>
      <c r="O35" s="15">
        <f>1-((N31-N30)/(N32-N29))</f>
        <v>1</v>
      </c>
      <c r="P35" s="15">
        <f>(2/PI())*ATAN((O32-O31)/(N32-N31))</f>
        <v>0.88522944257166647</v>
      </c>
      <c r="Q35" s="15">
        <f>N35*O35*P35</f>
        <v>0.13387729462593662</v>
      </c>
    </row>
    <row r="36" spans="1:17" ht="15" thickBot="1" x14ac:dyDescent="0.4">
      <c r="A36" s="36"/>
      <c r="B36" s="21" t="s">
        <v>6</v>
      </c>
      <c r="C36" s="21">
        <v>0.01</v>
      </c>
      <c r="D36" s="21">
        <v>0.28599999999999998</v>
      </c>
      <c r="E36" s="21">
        <v>0.995</v>
      </c>
      <c r="F36" s="21">
        <v>3.0000000000000001E-3</v>
      </c>
    </row>
    <row r="37" spans="1:17" ht="15" thickBot="1" x14ac:dyDescent="0.4">
      <c r="A37" s="36"/>
      <c r="B37" s="21" t="s">
        <v>12</v>
      </c>
      <c r="C37" s="21">
        <v>1.2E-2</v>
      </c>
      <c r="D37" s="21">
        <v>0.25</v>
      </c>
      <c r="E37" s="21">
        <v>0.97699999999999998</v>
      </c>
      <c r="F37" s="21">
        <v>3.0000000000000001E-3</v>
      </c>
    </row>
    <row r="38" spans="1:17" ht="15" thickBot="1" x14ac:dyDescent="0.4">
      <c r="A38" s="37"/>
      <c r="B38" s="21" t="s">
        <v>2</v>
      </c>
      <c r="C38" s="21">
        <v>0.01</v>
      </c>
      <c r="D38" s="21">
        <v>0.33300000000000002</v>
      </c>
      <c r="E38" s="21">
        <v>0.98799999999999999</v>
      </c>
      <c r="F38" s="21">
        <v>3.0000000000000001E-3</v>
      </c>
    </row>
    <row r="39" spans="1:17" ht="15" thickBot="1" x14ac:dyDescent="0.4">
      <c r="A39" s="32" t="s">
        <v>226</v>
      </c>
      <c r="B39" s="20" t="s">
        <v>8</v>
      </c>
      <c r="C39" s="20" t="s">
        <v>224</v>
      </c>
      <c r="D39" s="20" t="s">
        <v>224</v>
      </c>
      <c r="E39" s="20" t="s">
        <v>224</v>
      </c>
      <c r="F39" s="20" t="s">
        <v>224</v>
      </c>
    </row>
    <row r="40" spans="1:17" ht="15" thickBot="1" x14ac:dyDescent="0.4">
      <c r="A40" s="33"/>
      <c r="B40" s="20" t="s">
        <v>1</v>
      </c>
      <c r="C40" s="20">
        <v>2.1999999999999999E-2</v>
      </c>
      <c r="D40" s="20">
        <v>0.5</v>
      </c>
      <c r="E40" s="20">
        <v>0.98299999999999998</v>
      </c>
      <c r="F40" s="20">
        <v>1.0999999999999999E-2</v>
      </c>
    </row>
    <row r="41" spans="1:17" ht="15" thickBot="1" x14ac:dyDescent="0.4">
      <c r="A41" s="33"/>
      <c r="B41" s="20" t="s">
        <v>4</v>
      </c>
      <c r="C41" s="20" t="s">
        <v>224</v>
      </c>
      <c r="D41" s="20" t="s">
        <v>224</v>
      </c>
      <c r="E41" s="20" t="s">
        <v>224</v>
      </c>
      <c r="F41" s="20" t="s">
        <v>224</v>
      </c>
    </row>
    <row r="42" spans="1:17" ht="15" thickBot="1" x14ac:dyDescent="0.4">
      <c r="A42" s="33"/>
      <c r="B42" s="20" t="s">
        <v>6</v>
      </c>
      <c r="C42" s="20">
        <v>2.1000000000000001E-2</v>
      </c>
      <c r="D42" s="20">
        <v>0.25</v>
      </c>
      <c r="E42" s="20">
        <v>0.96299999999999997</v>
      </c>
      <c r="F42" s="20">
        <v>5.0000000000000001E-3</v>
      </c>
    </row>
    <row r="43" spans="1:17" ht="15" thickBot="1" x14ac:dyDescent="0.4">
      <c r="A43" s="33"/>
      <c r="B43" s="20" t="s">
        <v>12</v>
      </c>
      <c r="C43" s="20">
        <v>2.7E-2</v>
      </c>
      <c r="D43" s="20">
        <v>0.25</v>
      </c>
      <c r="E43" s="20">
        <v>0.97799999999999998</v>
      </c>
      <c r="F43" s="20">
        <v>7.0000000000000001E-3</v>
      </c>
    </row>
    <row r="44" spans="1:17" ht="15" thickBot="1" x14ac:dyDescent="0.4">
      <c r="A44" s="34"/>
      <c r="B44" s="20" t="s">
        <v>2</v>
      </c>
      <c r="C44" s="20">
        <v>1.4999999999999999E-2</v>
      </c>
      <c r="D44" s="20">
        <v>0.2</v>
      </c>
      <c r="E44" s="20">
        <v>0.96</v>
      </c>
      <c r="F44" s="20">
        <v>3.0000000000000001E-3</v>
      </c>
    </row>
    <row r="45" spans="1:17" ht="15" thickBot="1" x14ac:dyDescent="0.4">
      <c r="A45" s="35" t="s">
        <v>227</v>
      </c>
      <c r="B45" s="21" t="s">
        <v>8</v>
      </c>
      <c r="C45" s="21">
        <v>7.5999999999999998E-2</v>
      </c>
      <c r="D45" s="21">
        <v>0.5</v>
      </c>
      <c r="E45" s="21">
        <v>0.98699999999999999</v>
      </c>
      <c r="F45" s="21">
        <v>3.6999999999999998E-2</v>
      </c>
    </row>
    <row r="46" spans="1:17" ht="15" thickBot="1" x14ac:dyDescent="0.4">
      <c r="A46" s="36"/>
      <c r="B46" s="21" t="s">
        <v>1</v>
      </c>
      <c r="C46" s="21">
        <v>5.5E-2</v>
      </c>
      <c r="D46" s="21">
        <v>0.66700000000000004</v>
      </c>
      <c r="E46" s="21">
        <v>0.92800000000000005</v>
      </c>
      <c r="F46" s="21">
        <v>3.4000000000000002E-2</v>
      </c>
    </row>
    <row r="47" spans="1:17" ht="15" thickBot="1" x14ac:dyDescent="0.4">
      <c r="A47" s="36"/>
      <c r="B47" s="21" t="s">
        <v>4</v>
      </c>
      <c r="C47" s="21" t="s">
        <v>224</v>
      </c>
      <c r="D47" s="21" t="s">
        <v>224</v>
      </c>
      <c r="E47" s="21" t="s">
        <v>224</v>
      </c>
      <c r="F47" s="21" t="s">
        <v>224</v>
      </c>
    </row>
    <row r="48" spans="1:17" ht="15" thickBot="1" x14ac:dyDescent="0.4">
      <c r="A48" s="36"/>
      <c r="B48" s="21" t="s">
        <v>6</v>
      </c>
      <c r="C48" s="21" t="s">
        <v>224</v>
      </c>
      <c r="D48" s="21" t="s">
        <v>224</v>
      </c>
      <c r="E48" s="21" t="s">
        <v>224</v>
      </c>
      <c r="F48" s="21" t="s">
        <v>224</v>
      </c>
    </row>
    <row r="49" spans="1:6" ht="15" thickBot="1" x14ac:dyDescent="0.4">
      <c r="A49" s="36"/>
      <c r="B49" s="21" t="s">
        <v>12</v>
      </c>
      <c r="C49" s="21" t="s">
        <v>224</v>
      </c>
      <c r="D49" s="21" t="s">
        <v>224</v>
      </c>
      <c r="E49" s="21" t="s">
        <v>224</v>
      </c>
      <c r="F49" s="21" t="s">
        <v>224</v>
      </c>
    </row>
    <row r="50" spans="1:6" ht="15" thickBot="1" x14ac:dyDescent="0.4">
      <c r="A50" s="37"/>
      <c r="B50" s="21" t="s">
        <v>2</v>
      </c>
      <c r="C50" s="21">
        <v>4.5999999999999999E-2</v>
      </c>
      <c r="D50" s="21">
        <v>0.25</v>
      </c>
      <c r="E50" s="21">
        <v>0.94599999999999995</v>
      </c>
      <c r="F50" s="21">
        <v>1.0999999999999999E-2</v>
      </c>
    </row>
  </sheetData>
  <mergeCells count="4">
    <mergeCell ref="A27:A32"/>
    <mergeCell ref="A33:A38"/>
    <mergeCell ref="A39:A44"/>
    <mergeCell ref="A45:A5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9"/>
  <sheetViews>
    <sheetView tabSelected="1" topLeftCell="K19" zoomScale="70" zoomScaleNormal="70" workbookViewId="0">
      <selection activeCell="AE49" sqref="AE49"/>
    </sheetView>
  </sheetViews>
  <sheetFormatPr defaultRowHeight="14.5" x14ac:dyDescent="0.35"/>
  <cols>
    <col min="28" max="28" width="10.453125" bestFit="1" customWidth="1"/>
  </cols>
  <sheetData>
    <row r="1" spans="1:28" x14ac:dyDescent="0.35">
      <c r="A1" s="12" t="s">
        <v>0</v>
      </c>
      <c r="B1" s="13" t="s">
        <v>1</v>
      </c>
      <c r="C1" s="13" t="s">
        <v>199</v>
      </c>
      <c r="D1" s="14" t="s">
        <v>200</v>
      </c>
      <c r="E1" s="13"/>
      <c r="F1" s="13"/>
      <c r="G1" s="13" t="s">
        <v>2</v>
      </c>
      <c r="H1" s="13" t="s">
        <v>199</v>
      </c>
      <c r="I1" s="14" t="s">
        <v>200</v>
      </c>
      <c r="J1" s="13" t="s">
        <v>4</v>
      </c>
      <c r="K1" s="13" t="s">
        <v>199</v>
      </c>
      <c r="L1" s="14" t="s">
        <v>200</v>
      </c>
      <c r="M1" s="13" t="s">
        <v>6</v>
      </c>
      <c r="N1" s="13" t="s">
        <v>199</v>
      </c>
      <c r="O1" s="14" t="s">
        <v>200</v>
      </c>
      <c r="P1" s="13" t="s">
        <v>8</v>
      </c>
      <c r="Q1" s="13" t="s">
        <v>199</v>
      </c>
      <c r="R1" s="14" t="s">
        <v>200</v>
      </c>
      <c r="S1" s="13" t="s">
        <v>10</v>
      </c>
      <c r="T1" s="13" t="s">
        <v>199</v>
      </c>
      <c r="U1" s="14" t="s">
        <v>200</v>
      </c>
      <c r="V1" s="13" t="s">
        <v>12</v>
      </c>
      <c r="W1" s="13" t="s">
        <v>199</v>
      </c>
      <c r="X1" s="14" t="s">
        <v>200</v>
      </c>
      <c r="AA1" t="s">
        <v>201</v>
      </c>
      <c r="AB1" t="s">
        <v>202</v>
      </c>
    </row>
    <row r="2" spans="1:28" x14ac:dyDescent="0.35">
      <c r="A2" s="11" t="s">
        <v>15</v>
      </c>
      <c r="B2">
        <v>5</v>
      </c>
      <c r="C2">
        <v>37</v>
      </c>
      <c r="D2">
        <f>C2/(MAX($C$18:$C$27))</f>
        <v>0.6607142857142857</v>
      </c>
      <c r="G2">
        <v>6</v>
      </c>
      <c r="H2">
        <v>30</v>
      </c>
      <c r="I2">
        <f>H2/(MAX($H$2:$H$11))</f>
        <v>0.81081081081081086</v>
      </c>
      <c r="J2">
        <v>0</v>
      </c>
      <c r="K2">
        <v>2</v>
      </c>
      <c r="L2">
        <f>K2/(MAX($K$18:$K$27))</f>
        <v>1</v>
      </c>
      <c r="M2">
        <v>4</v>
      </c>
      <c r="N2">
        <v>19</v>
      </c>
      <c r="O2">
        <f>N2/(MAX($N$18:$N$27))</f>
        <v>0.6785714285714286</v>
      </c>
      <c r="P2">
        <v>5</v>
      </c>
      <c r="Q2">
        <v>18</v>
      </c>
      <c r="R2">
        <f>Q2/(MAX($Q$18:$Q$27))</f>
        <v>0.81818181818181823</v>
      </c>
      <c r="S2">
        <v>2</v>
      </c>
      <c r="T2">
        <v>14</v>
      </c>
      <c r="U2">
        <f>T2/(MAX($T$18:$T$27))</f>
        <v>0.7</v>
      </c>
      <c r="V2">
        <v>7</v>
      </c>
      <c r="W2">
        <v>39</v>
      </c>
      <c r="X2">
        <f>W2/(MAX($W$2:$W$11))</f>
        <v>0.8666666666666667</v>
      </c>
      <c r="AA2">
        <f>C2+H2+K2+N2+Q2+T2+W2</f>
        <v>159</v>
      </c>
      <c r="AB2">
        <f>AA2/(MAX($AA$18:$AA$27))</f>
        <v>0.85945945945945945</v>
      </c>
    </row>
    <row r="3" spans="1:28" x14ac:dyDescent="0.35">
      <c r="A3" s="11" t="s">
        <v>28</v>
      </c>
      <c r="B3">
        <v>11</v>
      </c>
      <c r="C3">
        <v>43</v>
      </c>
      <c r="D3">
        <f t="shared" ref="D3:D27" si="0">C3/(MAX($C$18:$C$27))</f>
        <v>0.7678571428571429</v>
      </c>
      <c r="G3">
        <v>4</v>
      </c>
      <c r="H3">
        <v>30</v>
      </c>
      <c r="I3">
        <f t="shared" ref="I3:I27" si="1">H3/(MAX($H$2:$H$11))</f>
        <v>0.81081081081081086</v>
      </c>
      <c r="J3">
        <v>0</v>
      </c>
      <c r="K3">
        <v>1</v>
      </c>
      <c r="L3">
        <f t="shared" ref="L3:L27" si="2">K3/(MAX($K$18:$K$27))</f>
        <v>0.5</v>
      </c>
      <c r="M3">
        <v>4</v>
      </c>
      <c r="N3">
        <v>23</v>
      </c>
      <c r="O3">
        <f t="shared" ref="O3:O27" si="3">N3/(MAX($N$18:$N$27))</f>
        <v>0.8214285714285714</v>
      </c>
      <c r="P3">
        <v>3</v>
      </c>
      <c r="Q3">
        <v>18</v>
      </c>
      <c r="R3">
        <f t="shared" ref="R3:R27" si="4">Q3/(MAX($Q$18:$Q$27))</f>
        <v>0.81818181818181823</v>
      </c>
      <c r="S3">
        <v>3</v>
      </c>
      <c r="T3">
        <v>15</v>
      </c>
      <c r="U3">
        <f t="shared" ref="U3:U27" si="5">T3/(MAX($T$18:$T$27))</f>
        <v>0.75</v>
      </c>
      <c r="V3">
        <v>6</v>
      </c>
      <c r="W3">
        <v>45</v>
      </c>
      <c r="X3">
        <f t="shared" ref="X3:X27" si="6">W3/(MAX($W$2:$W$11))</f>
        <v>1</v>
      </c>
      <c r="AA3">
        <f t="shared" ref="AA3:AA27" si="7">C3+H3+K3+N3+Q3+T3+W3</f>
        <v>175</v>
      </c>
      <c r="AB3">
        <f t="shared" ref="AB3:AB27" si="8">AA3/(MAX($AA$18:$AA$27))</f>
        <v>0.94594594594594594</v>
      </c>
    </row>
    <row r="4" spans="1:28" x14ac:dyDescent="0.35">
      <c r="A4" s="11" t="s">
        <v>35</v>
      </c>
      <c r="B4">
        <v>8</v>
      </c>
      <c r="C4">
        <v>37</v>
      </c>
      <c r="D4">
        <f t="shared" si="0"/>
        <v>0.6607142857142857</v>
      </c>
      <c r="G4">
        <v>5</v>
      </c>
      <c r="H4">
        <v>31</v>
      </c>
      <c r="I4">
        <f t="shared" si="1"/>
        <v>0.83783783783783783</v>
      </c>
      <c r="J4">
        <v>0</v>
      </c>
      <c r="K4">
        <v>2</v>
      </c>
      <c r="L4">
        <f t="shared" si="2"/>
        <v>1</v>
      </c>
      <c r="M4">
        <v>5</v>
      </c>
      <c r="N4">
        <v>24</v>
      </c>
      <c r="O4">
        <f t="shared" si="3"/>
        <v>0.8571428571428571</v>
      </c>
      <c r="P4">
        <v>5</v>
      </c>
      <c r="Q4">
        <v>19</v>
      </c>
      <c r="R4">
        <f t="shared" si="4"/>
        <v>0.86363636363636365</v>
      </c>
      <c r="S4">
        <v>3</v>
      </c>
      <c r="T4">
        <v>14</v>
      </c>
      <c r="U4">
        <f t="shared" si="5"/>
        <v>0.7</v>
      </c>
      <c r="V4">
        <v>5</v>
      </c>
      <c r="W4">
        <v>37</v>
      </c>
      <c r="X4">
        <f t="shared" si="6"/>
        <v>0.82222222222222219</v>
      </c>
      <c r="AA4">
        <f t="shared" si="7"/>
        <v>164</v>
      </c>
      <c r="AB4">
        <f t="shared" si="8"/>
        <v>0.88648648648648654</v>
      </c>
    </row>
    <row r="5" spans="1:28" x14ac:dyDescent="0.35">
      <c r="A5" s="11" t="s">
        <v>42</v>
      </c>
      <c r="B5">
        <v>9</v>
      </c>
      <c r="C5">
        <v>33</v>
      </c>
      <c r="D5">
        <f t="shared" si="0"/>
        <v>0.5892857142857143</v>
      </c>
      <c r="G5">
        <v>3</v>
      </c>
      <c r="H5">
        <v>31</v>
      </c>
      <c r="I5">
        <f t="shared" si="1"/>
        <v>0.83783783783783783</v>
      </c>
      <c r="J5">
        <v>0</v>
      </c>
      <c r="K5">
        <v>0</v>
      </c>
      <c r="L5">
        <f t="shared" si="2"/>
        <v>0</v>
      </c>
      <c r="M5">
        <v>2</v>
      </c>
      <c r="N5">
        <v>20</v>
      </c>
      <c r="O5">
        <f t="shared" si="3"/>
        <v>0.7142857142857143</v>
      </c>
      <c r="P5">
        <v>4</v>
      </c>
      <c r="Q5">
        <v>19</v>
      </c>
      <c r="R5">
        <f t="shared" si="4"/>
        <v>0.86363636363636365</v>
      </c>
      <c r="S5">
        <v>2</v>
      </c>
      <c r="T5">
        <v>16</v>
      </c>
      <c r="U5">
        <f t="shared" si="5"/>
        <v>0.8</v>
      </c>
      <c r="V5">
        <v>7</v>
      </c>
      <c r="W5">
        <v>42</v>
      </c>
      <c r="X5">
        <f t="shared" si="6"/>
        <v>0.93333333333333335</v>
      </c>
      <c r="AA5">
        <f t="shared" si="7"/>
        <v>161</v>
      </c>
      <c r="AB5">
        <f t="shared" si="8"/>
        <v>0.87027027027027026</v>
      </c>
    </row>
    <row r="6" spans="1:28" x14ac:dyDescent="0.35">
      <c r="A6" s="11" t="s">
        <v>49</v>
      </c>
      <c r="B6">
        <v>5</v>
      </c>
      <c r="C6">
        <v>42</v>
      </c>
      <c r="D6">
        <f t="shared" si="0"/>
        <v>0.75</v>
      </c>
      <c r="G6">
        <v>3</v>
      </c>
      <c r="H6">
        <v>29</v>
      </c>
      <c r="I6">
        <f t="shared" si="1"/>
        <v>0.78378378378378377</v>
      </c>
      <c r="J6">
        <v>0</v>
      </c>
      <c r="K6">
        <v>2</v>
      </c>
      <c r="L6">
        <f t="shared" si="2"/>
        <v>1</v>
      </c>
      <c r="M6">
        <v>1</v>
      </c>
      <c r="N6">
        <v>22</v>
      </c>
      <c r="O6">
        <f t="shared" si="3"/>
        <v>0.7857142857142857</v>
      </c>
      <c r="P6">
        <v>2</v>
      </c>
      <c r="Q6">
        <v>19</v>
      </c>
      <c r="R6">
        <f t="shared" si="4"/>
        <v>0.86363636363636365</v>
      </c>
      <c r="S6">
        <v>2</v>
      </c>
      <c r="T6">
        <v>15</v>
      </c>
      <c r="U6">
        <f t="shared" si="5"/>
        <v>0.75</v>
      </c>
      <c r="V6">
        <v>7</v>
      </c>
      <c r="W6">
        <v>42</v>
      </c>
      <c r="X6">
        <f t="shared" si="6"/>
        <v>0.93333333333333335</v>
      </c>
      <c r="AA6">
        <f t="shared" si="7"/>
        <v>171</v>
      </c>
      <c r="AB6">
        <f t="shared" si="8"/>
        <v>0.92432432432432432</v>
      </c>
    </row>
    <row r="7" spans="1:28" x14ac:dyDescent="0.35">
      <c r="A7" s="11" t="s">
        <v>56</v>
      </c>
      <c r="B7">
        <v>4</v>
      </c>
      <c r="C7">
        <v>39</v>
      </c>
      <c r="D7">
        <f t="shared" si="0"/>
        <v>0.6964285714285714</v>
      </c>
      <c r="G7">
        <v>7</v>
      </c>
      <c r="H7">
        <v>37</v>
      </c>
      <c r="I7">
        <f t="shared" si="1"/>
        <v>1</v>
      </c>
      <c r="J7">
        <v>0</v>
      </c>
      <c r="K7">
        <v>1</v>
      </c>
      <c r="L7">
        <f t="shared" si="2"/>
        <v>0.5</v>
      </c>
      <c r="M7">
        <v>4</v>
      </c>
      <c r="N7">
        <v>17</v>
      </c>
      <c r="O7">
        <f t="shared" si="3"/>
        <v>0.6071428571428571</v>
      </c>
      <c r="P7">
        <v>2</v>
      </c>
      <c r="Q7">
        <v>17</v>
      </c>
      <c r="R7">
        <f t="shared" si="4"/>
        <v>0.77272727272727271</v>
      </c>
      <c r="S7">
        <v>0</v>
      </c>
      <c r="T7">
        <v>12</v>
      </c>
      <c r="U7">
        <f t="shared" si="5"/>
        <v>0.6</v>
      </c>
      <c r="V7">
        <v>4</v>
      </c>
      <c r="W7">
        <v>35</v>
      </c>
      <c r="X7">
        <f t="shared" si="6"/>
        <v>0.77777777777777779</v>
      </c>
      <c r="AA7">
        <f t="shared" si="7"/>
        <v>158</v>
      </c>
      <c r="AB7">
        <f t="shared" si="8"/>
        <v>0.8540540540540541</v>
      </c>
    </row>
    <row r="8" spans="1:28" x14ac:dyDescent="0.35">
      <c r="A8" s="11" t="s">
        <v>63</v>
      </c>
      <c r="B8">
        <v>4</v>
      </c>
      <c r="C8">
        <v>37</v>
      </c>
      <c r="D8">
        <f t="shared" si="0"/>
        <v>0.6607142857142857</v>
      </c>
      <c r="G8">
        <v>6</v>
      </c>
      <c r="H8">
        <v>28</v>
      </c>
      <c r="I8">
        <f t="shared" si="1"/>
        <v>0.7567567567567568</v>
      </c>
      <c r="J8">
        <v>0</v>
      </c>
      <c r="K8">
        <v>2</v>
      </c>
      <c r="L8">
        <f t="shared" si="2"/>
        <v>1</v>
      </c>
      <c r="M8">
        <v>3</v>
      </c>
      <c r="N8">
        <v>21</v>
      </c>
      <c r="O8">
        <f t="shared" si="3"/>
        <v>0.75</v>
      </c>
      <c r="P8">
        <v>4</v>
      </c>
      <c r="Q8">
        <v>20</v>
      </c>
      <c r="R8">
        <f t="shared" si="4"/>
        <v>0.90909090909090906</v>
      </c>
      <c r="S8">
        <v>2</v>
      </c>
      <c r="T8">
        <v>14</v>
      </c>
      <c r="U8">
        <f t="shared" si="5"/>
        <v>0.7</v>
      </c>
      <c r="V8">
        <v>7</v>
      </c>
      <c r="W8">
        <v>42</v>
      </c>
      <c r="X8">
        <f t="shared" si="6"/>
        <v>0.93333333333333335</v>
      </c>
      <c r="AA8">
        <f t="shared" si="7"/>
        <v>164</v>
      </c>
      <c r="AB8">
        <f t="shared" si="8"/>
        <v>0.88648648648648654</v>
      </c>
    </row>
    <row r="9" spans="1:28" x14ac:dyDescent="0.35">
      <c r="A9" s="11" t="s">
        <v>70</v>
      </c>
      <c r="B9">
        <v>6</v>
      </c>
      <c r="C9">
        <v>36</v>
      </c>
      <c r="D9">
        <f t="shared" si="0"/>
        <v>0.6428571428571429</v>
      </c>
      <c r="G9">
        <v>4</v>
      </c>
      <c r="H9">
        <v>30</v>
      </c>
      <c r="I9">
        <f t="shared" si="1"/>
        <v>0.81081081081081086</v>
      </c>
      <c r="J9">
        <v>0</v>
      </c>
      <c r="K9">
        <v>2</v>
      </c>
      <c r="L9">
        <f t="shared" si="2"/>
        <v>1</v>
      </c>
      <c r="M9">
        <v>2</v>
      </c>
      <c r="N9">
        <v>25</v>
      </c>
      <c r="O9">
        <f t="shared" si="3"/>
        <v>0.8928571428571429</v>
      </c>
      <c r="P9">
        <v>0</v>
      </c>
      <c r="Q9">
        <v>18</v>
      </c>
      <c r="R9">
        <f t="shared" si="4"/>
        <v>0.81818181818181823</v>
      </c>
      <c r="S9">
        <v>0</v>
      </c>
      <c r="T9">
        <v>16</v>
      </c>
      <c r="U9">
        <f t="shared" si="5"/>
        <v>0.8</v>
      </c>
      <c r="V9">
        <v>3</v>
      </c>
      <c r="W9">
        <v>32</v>
      </c>
      <c r="X9">
        <f t="shared" si="6"/>
        <v>0.71111111111111114</v>
      </c>
      <c r="AA9">
        <f t="shared" si="7"/>
        <v>159</v>
      </c>
      <c r="AB9">
        <f t="shared" si="8"/>
        <v>0.85945945945945945</v>
      </c>
    </row>
    <row r="10" spans="1:28" x14ac:dyDescent="0.35">
      <c r="A10" s="11" t="s">
        <v>77</v>
      </c>
      <c r="B10">
        <v>5</v>
      </c>
      <c r="C10">
        <v>41</v>
      </c>
      <c r="D10">
        <f t="shared" si="0"/>
        <v>0.7321428571428571</v>
      </c>
      <c r="G10">
        <v>1</v>
      </c>
      <c r="H10">
        <v>29</v>
      </c>
      <c r="I10">
        <f t="shared" si="1"/>
        <v>0.78378378378378377</v>
      </c>
      <c r="J10">
        <v>0</v>
      </c>
      <c r="K10">
        <v>1</v>
      </c>
      <c r="L10">
        <f t="shared" si="2"/>
        <v>0.5</v>
      </c>
      <c r="M10">
        <v>1</v>
      </c>
      <c r="N10">
        <v>17</v>
      </c>
      <c r="O10">
        <f t="shared" si="3"/>
        <v>0.6071428571428571</v>
      </c>
      <c r="P10">
        <v>3</v>
      </c>
      <c r="Q10">
        <v>20</v>
      </c>
      <c r="R10">
        <f t="shared" si="4"/>
        <v>0.90909090909090906</v>
      </c>
      <c r="S10">
        <v>3</v>
      </c>
      <c r="T10">
        <v>18</v>
      </c>
      <c r="U10">
        <f t="shared" si="5"/>
        <v>0.9</v>
      </c>
      <c r="V10">
        <v>0</v>
      </c>
      <c r="W10">
        <v>34</v>
      </c>
      <c r="X10">
        <f t="shared" si="6"/>
        <v>0.75555555555555554</v>
      </c>
      <c r="AA10">
        <f t="shared" si="7"/>
        <v>160</v>
      </c>
      <c r="AB10">
        <f t="shared" si="8"/>
        <v>0.86486486486486491</v>
      </c>
    </row>
    <row r="11" spans="1:28" x14ac:dyDescent="0.35">
      <c r="A11" s="11" t="s">
        <v>82</v>
      </c>
      <c r="B11">
        <v>4</v>
      </c>
      <c r="C11">
        <v>36</v>
      </c>
      <c r="D11">
        <f t="shared" si="0"/>
        <v>0.6428571428571429</v>
      </c>
      <c r="G11">
        <v>4</v>
      </c>
      <c r="H11">
        <v>30</v>
      </c>
      <c r="I11">
        <f t="shared" si="1"/>
        <v>0.81081081081081086</v>
      </c>
      <c r="J11">
        <v>0</v>
      </c>
      <c r="K11">
        <v>1</v>
      </c>
      <c r="L11">
        <f t="shared" si="2"/>
        <v>0.5</v>
      </c>
      <c r="M11">
        <v>2</v>
      </c>
      <c r="N11">
        <v>20</v>
      </c>
      <c r="O11">
        <f t="shared" si="3"/>
        <v>0.7142857142857143</v>
      </c>
      <c r="P11">
        <v>3</v>
      </c>
      <c r="Q11">
        <v>15</v>
      </c>
      <c r="R11">
        <f t="shared" si="4"/>
        <v>0.68181818181818177</v>
      </c>
      <c r="S11">
        <v>1</v>
      </c>
      <c r="T11">
        <v>13</v>
      </c>
      <c r="U11">
        <f t="shared" si="5"/>
        <v>0.65</v>
      </c>
      <c r="V11">
        <v>3</v>
      </c>
      <c r="W11">
        <v>37</v>
      </c>
      <c r="X11">
        <f t="shared" si="6"/>
        <v>0.82222222222222219</v>
      </c>
      <c r="AA11">
        <f t="shared" si="7"/>
        <v>152</v>
      </c>
      <c r="AB11">
        <f t="shared" si="8"/>
        <v>0.82162162162162167</v>
      </c>
    </row>
    <row r="12" spans="1:28" x14ac:dyDescent="0.35">
      <c r="A12" s="11" t="s">
        <v>84</v>
      </c>
      <c r="B12">
        <v>6</v>
      </c>
      <c r="C12">
        <v>37</v>
      </c>
      <c r="D12">
        <f t="shared" si="0"/>
        <v>0.6607142857142857</v>
      </c>
      <c r="G12">
        <v>4</v>
      </c>
      <c r="H12">
        <v>31</v>
      </c>
      <c r="I12">
        <f t="shared" si="1"/>
        <v>0.83783783783783783</v>
      </c>
      <c r="J12">
        <v>0</v>
      </c>
      <c r="K12">
        <v>1</v>
      </c>
      <c r="L12">
        <f t="shared" si="2"/>
        <v>0.5</v>
      </c>
      <c r="M12">
        <v>2</v>
      </c>
      <c r="N12">
        <v>18</v>
      </c>
      <c r="O12">
        <f t="shared" si="3"/>
        <v>0.6428571428571429</v>
      </c>
      <c r="P12">
        <v>2</v>
      </c>
      <c r="Q12">
        <v>20</v>
      </c>
      <c r="R12">
        <f t="shared" si="4"/>
        <v>0.90909090909090906</v>
      </c>
      <c r="S12">
        <v>3</v>
      </c>
      <c r="T12">
        <v>17</v>
      </c>
      <c r="U12">
        <f t="shared" si="5"/>
        <v>0.85</v>
      </c>
      <c r="V12">
        <v>4</v>
      </c>
      <c r="W12">
        <v>41</v>
      </c>
      <c r="X12">
        <f t="shared" si="6"/>
        <v>0.91111111111111109</v>
      </c>
      <c r="AA12">
        <f t="shared" si="7"/>
        <v>165</v>
      </c>
      <c r="AB12">
        <f t="shared" si="8"/>
        <v>0.89189189189189189</v>
      </c>
    </row>
    <row r="13" spans="1:28" x14ac:dyDescent="0.35">
      <c r="A13" s="11" t="s">
        <v>86</v>
      </c>
      <c r="B13">
        <v>9</v>
      </c>
      <c r="C13">
        <v>44</v>
      </c>
      <c r="D13">
        <f t="shared" si="0"/>
        <v>0.7857142857142857</v>
      </c>
      <c r="E13" s="15"/>
      <c r="G13">
        <v>3</v>
      </c>
      <c r="H13">
        <v>32</v>
      </c>
      <c r="I13">
        <f t="shared" si="1"/>
        <v>0.86486486486486491</v>
      </c>
      <c r="J13">
        <v>0</v>
      </c>
      <c r="K13">
        <v>2</v>
      </c>
      <c r="L13">
        <f t="shared" si="2"/>
        <v>1</v>
      </c>
      <c r="M13">
        <v>5</v>
      </c>
      <c r="N13">
        <v>24</v>
      </c>
      <c r="O13">
        <f t="shared" si="3"/>
        <v>0.8571428571428571</v>
      </c>
      <c r="P13">
        <v>1</v>
      </c>
      <c r="Q13">
        <v>16</v>
      </c>
      <c r="R13">
        <f t="shared" si="4"/>
        <v>0.72727272727272729</v>
      </c>
      <c r="S13">
        <v>1</v>
      </c>
      <c r="T13">
        <v>15</v>
      </c>
      <c r="U13">
        <f t="shared" si="5"/>
        <v>0.75</v>
      </c>
      <c r="V13">
        <v>6</v>
      </c>
      <c r="W13">
        <v>36</v>
      </c>
      <c r="X13">
        <f t="shared" si="6"/>
        <v>0.8</v>
      </c>
      <c r="AA13">
        <f t="shared" si="7"/>
        <v>169</v>
      </c>
      <c r="AB13">
        <f t="shared" si="8"/>
        <v>0.91351351351351351</v>
      </c>
    </row>
    <row r="14" spans="1:28" x14ac:dyDescent="0.35">
      <c r="A14" s="11" t="s">
        <v>87</v>
      </c>
      <c r="B14">
        <v>7</v>
      </c>
      <c r="C14">
        <v>40</v>
      </c>
      <c r="D14">
        <f t="shared" si="0"/>
        <v>0.7142857142857143</v>
      </c>
      <c r="E14" s="15"/>
      <c r="G14">
        <v>4</v>
      </c>
      <c r="H14">
        <v>29</v>
      </c>
      <c r="I14">
        <f t="shared" si="1"/>
        <v>0.78378378378378377</v>
      </c>
      <c r="J14">
        <v>0</v>
      </c>
      <c r="K14">
        <v>1</v>
      </c>
      <c r="L14">
        <f t="shared" si="2"/>
        <v>0.5</v>
      </c>
      <c r="M14">
        <v>4</v>
      </c>
      <c r="N14">
        <v>23</v>
      </c>
      <c r="O14">
        <f t="shared" si="3"/>
        <v>0.8214285714285714</v>
      </c>
      <c r="P14">
        <v>2</v>
      </c>
      <c r="Q14">
        <v>19</v>
      </c>
      <c r="R14">
        <f t="shared" si="4"/>
        <v>0.86363636363636365</v>
      </c>
      <c r="S14">
        <v>1</v>
      </c>
      <c r="T14">
        <v>14</v>
      </c>
      <c r="U14">
        <f t="shared" si="5"/>
        <v>0.7</v>
      </c>
      <c r="V14">
        <v>5</v>
      </c>
      <c r="W14">
        <v>38</v>
      </c>
      <c r="X14">
        <f t="shared" si="6"/>
        <v>0.84444444444444444</v>
      </c>
      <c r="AA14">
        <f t="shared" si="7"/>
        <v>164</v>
      </c>
      <c r="AB14">
        <f t="shared" si="8"/>
        <v>0.88648648648648654</v>
      </c>
    </row>
    <row r="15" spans="1:28" x14ac:dyDescent="0.35">
      <c r="A15" s="11" t="s">
        <v>89</v>
      </c>
      <c r="B15">
        <v>5</v>
      </c>
      <c r="C15">
        <v>28</v>
      </c>
      <c r="D15">
        <f t="shared" si="0"/>
        <v>0.5</v>
      </c>
      <c r="E15" s="15"/>
      <c r="G15">
        <v>0</v>
      </c>
      <c r="H15">
        <v>29</v>
      </c>
      <c r="I15">
        <f t="shared" si="1"/>
        <v>0.78378378378378377</v>
      </c>
      <c r="J15">
        <v>0</v>
      </c>
      <c r="K15">
        <v>0</v>
      </c>
      <c r="L15">
        <f t="shared" si="2"/>
        <v>0</v>
      </c>
      <c r="M15">
        <v>0</v>
      </c>
      <c r="N15">
        <v>7</v>
      </c>
      <c r="O15">
        <f t="shared" si="3"/>
        <v>0.25</v>
      </c>
      <c r="P15">
        <v>6</v>
      </c>
      <c r="Q15">
        <v>17</v>
      </c>
      <c r="R15">
        <f t="shared" si="4"/>
        <v>0.77272727272727271</v>
      </c>
      <c r="S15">
        <v>0</v>
      </c>
      <c r="T15">
        <v>10</v>
      </c>
      <c r="U15">
        <f t="shared" si="5"/>
        <v>0.5</v>
      </c>
      <c r="V15">
        <v>0</v>
      </c>
      <c r="W15">
        <v>24</v>
      </c>
      <c r="X15">
        <f t="shared" si="6"/>
        <v>0.53333333333333333</v>
      </c>
      <c r="AA15">
        <f t="shared" si="7"/>
        <v>115</v>
      </c>
      <c r="AB15">
        <f t="shared" si="8"/>
        <v>0.6216216216216216</v>
      </c>
    </row>
    <row r="16" spans="1:28" x14ac:dyDescent="0.35">
      <c r="A16" s="11" t="s">
        <v>91</v>
      </c>
      <c r="B16">
        <v>7</v>
      </c>
      <c r="C16">
        <v>43</v>
      </c>
      <c r="D16">
        <f t="shared" si="0"/>
        <v>0.7678571428571429</v>
      </c>
      <c r="E16" s="15"/>
      <c r="G16">
        <v>7</v>
      </c>
      <c r="H16">
        <v>29</v>
      </c>
      <c r="I16">
        <f t="shared" si="1"/>
        <v>0.78378378378378377</v>
      </c>
      <c r="J16">
        <v>0</v>
      </c>
      <c r="K16">
        <v>3</v>
      </c>
      <c r="L16">
        <f t="shared" si="2"/>
        <v>1.5</v>
      </c>
      <c r="M16">
        <v>2</v>
      </c>
      <c r="N16">
        <v>15</v>
      </c>
      <c r="O16">
        <f t="shared" si="3"/>
        <v>0.5357142857142857</v>
      </c>
      <c r="P16">
        <v>5</v>
      </c>
      <c r="Q16">
        <v>17</v>
      </c>
      <c r="R16">
        <f t="shared" si="4"/>
        <v>0.77272727272727271</v>
      </c>
      <c r="S16">
        <v>2</v>
      </c>
      <c r="T16">
        <v>19</v>
      </c>
      <c r="U16">
        <f t="shared" si="5"/>
        <v>0.95</v>
      </c>
      <c r="V16">
        <v>9</v>
      </c>
      <c r="W16">
        <v>28</v>
      </c>
      <c r="X16">
        <f t="shared" si="6"/>
        <v>0.62222222222222223</v>
      </c>
      <c r="AA16">
        <f t="shared" si="7"/>
        <v>154</v>
      </c>
      <c r="AB16">
        <f t="shared" si="8"/>
        <v>0.83243243243243248</v>
      </c>
    </row>
    <row r="17" spans="1:31" x14ac:dyDescent="0.35">
      <c r="A17" s="11" t="s">
        <v>93</v>
      </c>
      <c r="B17">
        <v>17</v>
      </c>
      <c r="C17">
        <v>55</v>
      </c>
      <c r="D17">
        <f t="shared" si="0"/>
        <v>0.9821428571428571</v>
      </c>
      <c r="G17">
        <v>5</v>
      </c>
      <c r="H17">
        <v>35</v>
      </c>
      <c r="I17">
        <f t="shared" si="1"/>
        <v>0.94594594594594594</v>
      </c>
      <c r="J17">
        <v>1</v>
      </c>
      <c r="K17">
        <v>2</v>
      </c>
      <c r="L17">
        <f t="shared" si="2"/>
        <v>1</v>
      </c>
      <c r="M17">
        <v>6</v>
      </c>
      <c r="N17">
        <v>22</v>
      </c>
      <c r="O17">
        <f t="shared" si="3"/>
        <v>0.7857142857142857</v>
      </c>
      <c r="P17">
        <v>1</v>
      </c>
      <c r="Q17">
        <v>18</v>
      </c>
      <c r="R17">
        <f t="shared" si="4"/>
        <v>0.81818181818181823</v>
      </c>
      <c r="S17">
        <v>1</v>
      </c>
      <c r="T17">
        <v>21</v>
      </c>
      <c r="U17">
        <f t="shared" si="5"/>
        <v>1.05</v>
      </c>
      <c r="V17">
        <v>10</v>
      </c>
      <c r="W17">
        <v>48</v>
      </c>
      <c r="X17">
        <f t="shared" si="6"/>
        <v>1.0666666666666667</v>
      </c>
      <c r="AA17">
        <f t="shared" si="7"/>
        <v>201</v>
      </c>
      <c r="AB17">
        <f t="shared" si="8"/>
        <v>1.0864864864864865</v>
      </c>
    </row>
    <row r="18" spans="1:31" x14ac:dyDescent="0.35">
      <c r="A18" s="11" t="s">
        <v>95</v>
      </c>
      <c r="B18">
        <v>4</v>
      </c>
      <c r="C18">
        <v>33</v>
      </c>
      <c r="D18">
        <f t="shared" si="0"/>
        <v>0.5892857142857143</v>
      </c>
      <c r="G18">
        <v>2</v>
      </c>
      <c r="H18">
        <v>28</v>
      </c>
      <c r="I18">
        <f t="shared" si="1"/>
        <v>0.7567567567567568</v>
      </c>
      <c r="J18">
        <v>0</v>
      </c>
      <c r="K18">
        <v>1</v>
      </c>
      <c r="L18">
        <f t="shared" si="2"/>
        <v>0.5</v>
      </c>
      <c r="M18">
        <v>4</v>
      </c>
      <c r="N18">
        <v>22</v>
      </c>
      <c r="O18">
        <f t="shared" si="3"/>
        <v>0.7857142857142857</v>
      </c>
      <c r="P18">
        <v>4</v>
      </c>
      <c r="Q18">
        <v>22</v>
      </c>
      <c r="R18">
        <f t="shared" si="4"/>
        <v>1</v>
      </c>
      <c r="S18">
        <v>1</v>
      </c>
      <c r="T18">
        <v>16</v>
      </c>
      <c r="U18">
        <f t="shared" si="5"/>
        <v>0.8</v>
      </c>
      <c r="V18">
        <v>8</v>
      </c>
      <c r="W18">
        <v>41</v>
      </c>
      <c r="X18">
        <f t="shared" si="6"/>
        <v>0.91111111111111109</v>
      </c>
      <c r="AA18">
        <f t="shared" si="7"/>
        <v>163</v>
      </c>
      <c r="AB18">
        <f t="shared" si="8"/>
        <v>0.88108108108108107</v>
      </c>
    </row>
    <row r="19" spans="1:31" x14ac:dyDescent="0.35">
      <c r="A19" s="11" t="s">
        <v>97</v>
      </c>
      <c r="B19">
        <v>6</v>
      </c>
      <c r="C19">
        <v>43</v>
      </c>
      <c r="D19">
        <f t="shared" si="0"/>
        <v>0.7678571428571429</v>
      </c>
      <c r="G19">
        <v>3</v>
      </c>
      <c r="H19">
        <v>32</v>
      </c>
      <c r="I19">
        <f t="shared" si="1"/>
        <v>0.86486486486486491</v>
      </c>
      <c r="J19">
        <v>0</v>
      </c>
      <c r="K19">
        <v>1</v>
      </c>
      <c r="L19">
        <f t="shared" si="2"/>
        <v>0.5</v>
      </c>
      <c r="M19">
        <v>4</v>
      </c>
      <c r="N19">
        <v>19</v>
      </c>
      <c r="O19">
        <f t="shared" si="3"/>
        <v>0.6785714285714286</v>
      </c>
      <c r="P19">
        <v>5</v>
      </c>
      <c r="Q19">
        <v>21</v>
      </c>
      <c r="R19">
        <f t="shared" si="4"/>
        <v>0.95454545454545459</v>
      </c>
      <c r="S19">
        <v>2</v>
      </c>
      <c r="T19">
        <v>16</v>
      </c>
      <c r="U19">
        <f t="shared" si="5"/>
        <v>0.8</v>
      </c>
      <c r="V19">
        <v>4</v>
      </c>
      <c r="W19">
        <v>40</v>
      </c>
      <c r="X19">
        <f t="shared" si="6"/>
        <v>0.88888888888888884</v>
      </c>
      <c r="AA19">
        <f t="shared" si="7"/>
        <v>172</v>
      </c>
      <c r="AB19">
        <f t="shared" si="8"/>
        <v>0.92972972972972978</v>
      </c>
    </row>
    <row r="20" spans="1:31" x14ac:dyDescent="0.35">
      <c r="A20" s="11" t="s">
        <v>99</v>
      </c>
      <c r="B20">
        <v>7</v>
      </c>
      <c r="C20">
        <v>45</v>
      </c>
      <c r="D20">
        <f t="shared" si="0"/>
        <v>0.8035714285714286</v>
      </c>
      <c r="G20">
        <v>6</v>
      </c>
      <c r="H20">
        <v>35</v>
      </c>
      <c r="I20">
        <f t="shared" si="1"/>
        <v>0.94594594594594594</v>
      </c>
      <c r="J20">
        <v>0</v>
      </c>
      <c r="K20">
        <v>2</v>
      </c>
      <c r="L20">
        <f t="shared" si="2"/>
        <v>1</v>
      </c>
      <c r="M20">
        <v>4</v>
      </c>
      <c r="N20">
        <v>24</v>
      </c>
      <c r="O20">
        <f t="shared" si="3"/>
        <v>0.8571428571428571</v>
      </c>
      <c r="P20">
        <v>4</v>
      </c>
      <c r="Q20">
        <v>20</v>
      </c>
      <c r="R20">
        <f t="shared" si="4"/>
        <v>0.90909090909090906</v>
      </c>
      <c r="S20">
        <v>3</v>
      </c>
      <c r="T20">
        <v>18</v>
      </c>
      <c r="U20">
        <f t="shared" si="5"/>
        <v>0.9</v>
      </c>
      <c r="V20">
        <v>5</v>
      </c>
      <c r="W20">
        <v>38</v>
      </c>
      <c r="X20">
        <f t="shared" si="6"/>
        <v>0.84444444444444444</v>
      </c>
      <c r="AA20">
        <f t="shared" si="7"/>
        <v>182</v>
      </c>
      <c r="AB20">
        <f t="shared" si="8"/>
        <v>0.98378378378378384</v>
      </c>
    </row>
    <row r="21" spans="1:31" x14ac:dyDescent="0.35">
      <c r="A21" s="11" t="s">
        <v>100</v>
      </c>
      <c r="B21">
        <v>5</v>
      </c>
      <c r="C21">
        <v>38</v>
      </c>
      <c r="D21">
        <f t="shared" si="0"/>
        <v>0.6785714285714286</v>
      </c>
      <c r="G21">
        <v>4</v>
      </c>
      <c r="H21">
        <v>29</v>
      </c>
      <c r="I21">
        <f t="shared" si="1"/>
        <v>0.78378378378378377</v>
      </c>
      <c r="J21">
        <v>0</v>
      </c>
      <c r="K21">
        <v>1</v>
      </c>
      <c r="L21">
        <f t="shared" si="2"/>
        <v>0.5</v>
      </c>
      <c r="M21">
        <v>1</v>
      </c>
      <c r="N21">
        <v>17</v>
      </c>
      <c r="O21">
        <f t="shared" si="3"/>
        <v>0.6071428571428571</v>
      </c>
      <c r="P21">
        <v>1</v>
      </c>
      <c r="Q21">
        <v>14</v>
      </c>
      <c r="R21">
        <f t="shared" si="4"/>
        <v>0.63636363636363635</v>
      </c>
      <c r="S21">
        <v>3</v>
      </c>
      <c r="T21">
        <v>15</v>
      </c>
      <c r="U21">
        <f t="shared" si="5"/>
        <v>0.75</v>
      </c>
      <c r="V21">
        <v>4</v>
      </c>
      <c r="W21">
        <v>35</v>
      </c>
      <c r="X21">
        <f t="shared" si="6"/>
        <v>0.77777777777777779</v>
      </c>
      <c r="AA21">
        <f t="shared" si="7"/>
        <v>149</v>
      </c>
      <c r="AB21">
        <f t="shared" si="8"/>
        <v>0.80540540540540539</v>
      </c>
    </row>
    <row r="22" spans="1:31" x14ac:dyDescent="0.35">
      <c r="A22" s="11" t="s">
        <v>102</v>
      </c>
      <c r="B22">
        <v>5</v>
      </c>
      <c r="C22">
        <v>38</v>
      </c>
      <c r="D22">
        <f t="shared" si="0"/>
        <v>0.6785714285714286</v>
      </c>
      <c r="G22">
        <v>5</v>
      </c>
      <c r="H22">
        <v>30</v>
      </c>
      <c r="I22">
        <f t="shared" si="1"/>
        <v>0.81081081081081086</v>
      </c>
      <c r="J22">
        <v>0</v>
      </c>
      <c r="K22">
        <v>2</v>
      </c>
      <c r="L22">
        <f t="shared" si="2"/>
        <v>1</v>
      </c>
      <c r="M22">
        <v>4</v>
      </c>
      <c r="N22">
        <v>19</v>
      </c>
      <c r="O22">
        <f t="shared" si="3"/>
        <v>0.6785714285714286</v>
      </c>
      <c r="P22">
        <v>4</v>
      </c>
      <c r="Q22">
        <v>22</v>
      </c>
      <c r="R22">
        <f t="shared" si="4"/>
        <v>1</v>
      </c>
      <c r="S22">
        <v>2</v>
      </c>
      <c r="T22">
        <v>19</v>
      </c>
      <c r="U22">
        <f t="shared" si="5"/>
        <v>0.95</v>
      </c>
      <c r="V22">
        <v>6</v>
      </c>
      <c r="W22">
        <v>36</v>
      </c>
      <c r="X22">
        <f t="shared" si="6"/>
        <v>0.8</v>
      </c>
      <c r="AA22">
        <f t="shared" si="7"/>
        <v>166</v>
      </c>
      <c r="AB22">
        <f t="shared" si="8"/>
        <v>0.89729729729729735</v>
      </c>
    </row>
    <row r="23" spans="1:31" x14ac:dyDescent="0.35">
      <c r="A23" s="11" t="s">
        <v>104</v>
      </c>
      <c r="B23">
        <v>8</v>
      </c>
      <c r="C23">
        <v>46</v>
      </c>
      <c r="D23">
        <f t="shared" si="0"/>
        <v>0.8214285714285714</v>
      </c>
      <c r="G23">
        <v>3</v>
      </c>
      <c r="H23">
        <v>32</v>
      </c>
      <c r="I23">
        <f t="shared" si="1"/>
        <v>0.86486486486486491</v>
      </c>
      <c r="J23">
        <v>0</v>
      </c>
      <c r="K23">
        <v>1</v>
      </c>
      <c r="L23">
        <f t="shared" si="2"/>
        <v>0.5</v>
      </c>
      <c r="M23">
        <v>2</v>
      </c>
      <c r="N23">
        <v>28</v>
      </c>
      <c r="O23">
        <f t="shared" si="3"/>
        <v>1</v>
      </c>
      <c r="P23">
        <v>5</v>
      </c>
      <c r="Q23">
        <v>19</v>
      </c>
      <c r="R23">
        <f t="shared" si="4"/>
        <v>0.86363636363636365</v>
      </c>
      <c r="S23">
        <v>2</v>
      </c>
      <c r="T23">
        <v>18</v>
      </c>
      <c r="U23">
        <f t="shared" si="5"/>
        <v>0.9</v>
      </c>
      <c r="V23">
        <v>5</v>
      </c>
      <c r="W23">
        <v>39</v>
      </c>
      <c r="X23">
        <f t="shared" si="6"/>
        <v>0.8666666666666667</v>
      </c>
      <c r="AA23">
        <f t="shared" si="7"/>
        <v>183</v>
      </c>
      <c r="AB23">
        <f t="shared" si="8"/>
        <v>0.98918918918918919</v>
      </c>
    </row>
    <row r="24" spans="1:31" x14ac:dyDescent="0.35">
      <c r="A24" s="11" t="s">
        <v>106</v>
      </c>
      <c r="B24">
        <v>6</v>
      </c>
      <c r="C24">
        <v>56</v>
      </c>
      <c r="D24">
        <f t="shared" si="0"/>
        <v>1</v>
      </c>
      <c r="G24">
        <v>5</v>
      </c>
      <c r="H24">
        <v>29</v>
      </c>
      <c r="I24">
        <f t="shared" si="1"/>
        <v>0.78378378378378377</v>
      </c>
      <c r="J24">
        <v>0</v>
      </c>
      <c r="K24">
        <v>1</v>
      </c>
      <c r="L24">
        <f t="shared" si="2"/>
        <v>0.5</v>
      </c>
      <c r="M24">
        <v>4</v>
      </c>
      <c r="N24">
        <v>24</v>
      </c>
      <c r="O24">
        <f t="shared" si="3"/>
        <v>0.8571428571428571</v>
      </c>
      <c r="P24">
        <v>2</v>
      </c>
      <c r="Q24">
        <v>17</v>
      </c>
      <c r="R24">
        <f t="shared" si="4"/>
        <v>0.77272727272727271</v>
      </c>
      <c r="S24">
        <v>4</v>
      </c>
      <c r="T24">
        <v>20</v>
      </c>
      <c r="U24">
        <f t="shared" si="5"/>
        <v>1</v>
      </c>
      <c r="V24">
        <v>8</v>
      </c>
      <c r="W24">
        <v>38</v>
      </c>
      <c r="X24">
        <f t="shared" si="6"/>
        <v>0.84444444444444444</v>
      </c>
      <c r="AA24">
        <f t="shared" si="7"/>
        <v>185</v>
      </c>
      <c r="AB24">
        <f t="shared" si="8"/>
        <v>1</v>
      </c>
    </row>
    <row r="25" spans="1:31" x14ac:dyDescent="0.35">
      <c r="A25" s="11" t="s">
        <v>108</v>
      </c>
      <c r="B25">
        <v>6</v>
      </c>
      <c r="C25">
        <v>41</v>
      </c>
      <c r="D25">
        <f t="shared" si="0"/>
        <v>0.7321428571428571</v>
      </c>
      <c r="G25">
        <v>4</v>
      </c>
      <c r="H25">
        <v>30</v>
      </c>
      <c r="I25">
        <f t="shared" si="1"/>
        <v>0.81081081081081086</v>
      </c>
      <c r="J25">
        <v>0</v>
      </c>
      <c r="K25">
        <v>2</v>
      </c>
      <c r="L25">
        <f t="shared" si="2"/>
        <v>1</v>
      </c>
      <c r="M25">
        <v>1</v>
      </c>
      <c r="N25">
        <v>24</v>
      </c>
      <c r="O25">
        <f t="shared" si="3"/>
        <v>0.8571428571428571</v>
      </c>
      <c r="P25">
        <v>2</v>
      </c>
      <c r="Q25">
        <v>17</v>
      </c>
      <c r="R25">
        <f t="shared" si="4"/>
        <v>0.77272727272727271</v>
      </c>
      <c r="S25">
        <v>2</v>
      </c>
      <c r="T25">
        <v>18</v>
      </c>
      <c r="U25">
        <f t="shared" si="5"/>
        <v>0.9</v>
      </c>
      <c r="V25">
        <v>7</v>
      </c>
      <c r="W25">
        <v>36</v>
      </c>
      <c r="X25">
        <f t="shared" si="6"/>
        <v>0.8</v>
      </c>
      <c r="AA25">
        <f t="shared" si="7"/>
        <v>168</v>
      </c>
      <c r="AB25">
        <f t="shared" si="8"/>
        <v>0.90810810810810816</v>
      </c>
    </row>
    <row r="26" spans="1:31" x14ac:dyDescent="0.35">
      <c r="A26" s="11" t="s">
        <v>110</v>
      </c>
      <c r="B26">
        <v>6</v>
      </c>
      <c r="C26">
        <v>46</v>
      </c>
      <c r="D26">
        <f t="shared" si="0"/>
        <v>0.8214285714285714</v>
      </c>
      <c r="G26">
        <v>6</v>
      </c>
      <c r="H26">
        <v>29</v>
      </c>
      <c r="I26">
        <f t="shared" si="1"/>
        <v>0.78378378378378377</v>
      </c>
      <c r="J26">
        <v>0</v>
      </c>
      <c r="K26">
        <v>1</v>
      </c>
      <c r="L26">
        <f t="shared" si="2"/>
        <v>0.5</v>
      </c>
      <c r="M26">
        <v>1</v>
      </c>
      <c r="N26">
        <v>20</v>
      </c>
      <c r="O26">
        <f t="shared" si="3"/>
        <v>0.7142857142857143</v>
      </c>
      <c r="P26">
        <v>0</v>
      </c>
      <c r="Q26">
        <v>6</v>
      </c>
      <c r="R26">
        <f t="shared" si="4"/>
        <v>0.27272727272727271</v>
      </c>
      <c r="S26">
        <v>2</v>
      </c>
      <c r="T26">
        <v>19</v>
      </c>
      <c r="U26">
        <f t="shared" si="5"/>
        <v>0.95</v>
      </c>
      <c r="V26">
        <v>8</v>
      </c>
      <c r="W26">
        <v>37</v>
      </c>
      <c r="X26">
        <f t="shared" si="6"/>
        <v>0.82222222222222219</v>
      </c>
      <c r="AA26">
        <f t="shared" si="7"/>
        <v>158</v>
      </c>
      <c r="AB26">
        <f t="shared" si="8"/>
        <v>0.8540540540540541</v>
      </c>
    </row>
    <row r="27" spans="1:31" x14ac:dyDescent="0.35">
      <c r="A27" s="11" t="s">
        <v>112</v>
      </c>
      <c r="B27">
        <v>8</v>
      </c>
      <c r="C27">
        <v>41</v>
      </c>
      <c r="D27">
        <f t="shared" si="0"/>
        <v>0.7321428571428571</v>
      </c>
      <c r="G27">
        <v>5</v>
      </c>
      <c r="H27">
        <v>25</v>
      </c>
      <c r="I27">
        <f t="shared" si="1"/>
        <v>0.67567567567567566</v>
      </c>
      <c r="J27">
        <v>0</v>
      </c>
      <c r="K27">
        <v>2</v>
      </c>
      <c r="L27">
        <f t="shared" si="2"/>
        <v>1</v>
      </c>
      <c r="M27">
        <v>5</v>
      </c>
      <c r="N27">
        <v>25</v>
      </c>
      <c r="O27">
        <f t="shared" si="3"/>
        <v>0.8928571428571429</v>
      </c>
      <c r="P27">
        <v>0</v>
      </c>
      <c r="Q27">
        <v>0</v>
      </c>
      <c r="R27">
        <f t="shared" si="4"/>
        <v>0</v>
      </c>
      <c r="S27">
        <v>2</v>
      </c>
      <c r="T27">
        <v>13</v>
      </c>
      <c r="U27">
        <f t="shared" si="5"/>
        <v>0.65</v>
      </c>
      <c r="V27">
        <v>7</v>
      </c>
      <c r="W27">
        <v>26</v>
      </c>
      <c r="X27">
        <f t="shared" si="6"/>
        <v>0.57777777777777772</v>
      </c>
      <c r="AA27">
        <f t="shared" si="7"/>
        <v>132</v>
      </c>
      <c r="AB27">
        <f t="shared" si="8"/>
        <v>0.71351351351351355</v>
      </c>
    </row>
    <row r="30" spans="1:31" x14ac:dyDescent="0.35">
      <c r="AA30" t="s">
        <v>211</v>
      </c>
    </row>
    <row r="31" spans="1:31" x14ac:dyDescent="0.35">
      <c r="AA31" t="s">
        <v>203</v>
      </c>
      <c r="AB31" s="5">
        <v>42636</v>
      </c>
      <c r="AC31">
        <v>169</v>
      </c>
      <c r="AD31" t="s">
        <v>207</v>
      </c>
      <c r="AE31" s="15">
        <f>1-ABS(((2/PI())*ATAN((AC32-AC31)/(AB32-AB31))))</f>
        <v>0.16149394533933459</v>
      </c>
    </row>
    <row r="32" spans="1:31" x14ac:dyDescent="0.35">
      <c r="AA32" t="s">
        <v>204</v>
      </c>
      <c r="AB32" s="5">
        <v>42650</v>
      </c>
      <c r="AC32">
        <v>115</v>
      </c>
      <c r="AD32" t="s">
        <v>208</v>
      </c>
      <c r="AE32" s="15">
        <f>1-((AB33-AB32)/(AB34-AB31))</f>
        <v>1</v>
      </c>
    </row>
    <row r="33" spans="27:31" x14ac:dyDescent="0.35">
      <c r="AA33" t="s">
        <v>205</v>
      </c>
      <c r="AB33" s="5">
        <v>42650</v>
      </c>
      <c r="AC33">
        <v>115</v>
      </c>
      <c r="AD33" t="s">
        <v>209</v>
      </c>
      <c r="AE33" s="15">
        <f>(2/PI())*ATAN((AC34-AC33)/(AB34-AB33))</f>
        <v>0.89726541393818626</v>
      </c>
    </row>
    <row r="34" spans="27:31" x14ac:dyDescent="0.35">
      <c r="AA34" t="s">
        <v>206</v>
      </c>
      <c r="AB34" s="5">
        <v>42664</v>
      </c>
      <c r="AC34">
        <v>201</v>
      </c>
      <c r="AD34" t="s">
        <v>210</v>
      </c>
      <c r="AE34" s="15">
        <f>AE31*AE32*AE33</f>
        <v>0.14490293171340887</v>
      </c>
    </row>
    <row r="39" spans="27:31" ht="15" thickBot="1" x14ac:dyDescent="0.4"/>
    <row r="40" spans="27:31" ht="15" thickBot="1" x14ac:dyDescent="0.4">
      <c r="AA40" s="28" t="s">
        <v>218</v>
      </c>
      <c r="AB40" s="18" t="s">
        <v>219</v>
      </c>
      <c r="AC40" s="18" t="s">
        <v>220</v>
      </c>
      <c r="AD40" s="18" t="s">
        <v>221</v>
      </c>
      <c r="AE40" s="18" t="s">
        <v>222</v>
      </c>
    </row>
    <row r="41" spans="27:31" ht="15" thickBot="1" x14ac:dyDescent="0.4">
      <c r="AA41" s="29" t="s">
        <v>8</v>
      </c>
      <c r="AB41" s="20">
        <v>0.156</v>
      </c>
      <c r="AC41" s="20">
        <v>1</v>
      </c>
      <c r="AD41" s="20">
        <v>0.874</v>
      </c>
      <c r="AE41" s="20">
        <v>0.13600000000000001</v>
      </c>
    </row>
    <row r="42" spans="27:31" ht="15" thickBot="1" x14ac:dyDescent="0.4">
      <c r="AA42" s="30" t="s">
        <v>1</v>
      </c>
      <c r="AB42" s="31">
        <v>0.17699999999999999</v>
      </c>
      <c r="AC42" s="31">
        <v>0.8</v>
      </c>
      <c r="AD42" s="31">
        <v>0.86099999999999999</v>
      </c>
      <c r="AE42" s="31">
        <v>0.122</v>
      </c>
    </row>
    <row r="43" spans="27:31" ht="15" thickBot="1" x14ac:dyDescent="0.4">
      <c r="AA43" s="29" t="s">
        <v>4</v>
      </c>
      <c r="AB43" s="20">
        <v>0.126</v>
      </c>
      <c r="AC43" s="20">
        <v>1</v>
      </c>
      <c r="AD43" s="20">
        <v>0.874</v>
      </c>
      <c r="AE43" s="20">
        <v>0.11</v>
      </c>
    </row>
    <row r="44" spans="27:31" ht="15" thickBot="1" x14ac:dyDescent="0.4">
      <c r="AA44" s="30" t="s">
        <v>6</v>
      </c>
      <c r="AB44" s="31">
        <v>0.5</v>
      </c>
      <c r="AC44" s="31">
        <v>0.6</v>
      </c>
      <c r="AD44" s="31">
        <v>0.70499999999999996</v>
      </c>
      <c r="AE44" s="31">
        <v>0.21099999999999999</v>
      </c>
    </row>
    <row r="45" spans="27:31" ht="15" thickBot="1" x14ac:dyDescent="0.4">
      <c r="AA45" s="29" t="s">
        <v>12</v>
      </c>
      <c r="AB45" s="20">
        <v>0.29499999999999998</v>
      </c>
      <c r="AC45" s="20">
        <v>0.5</v>
      </c>
      <c r="AD45" s="20">
        <v>0.94199999999999995</v>
      </c>
      <c r="AE45" s="20">
        <v>0.13900000000000001</v>
      </c>
    </row>
    <row r="46" spans="27:31" ht="15" thickBot="1" x14ac:dyDescent="0.4">
      <c r="AA46" s="30" t="s">
        <v>2</v>
      </c>
      <c r="AB46" s="31">
        <v>0.20499999999999999</v>
      </c>
      <c r="AC46" s="31">
        <v>0.6</v>
      </c>
      <c r="AD46" s="31">
        <v>0.89500000000000002</v>
      </c>
      <c r="AE46" s="31">
        <v>0.11</v>
      </c>
    </row>
    <row r="47" spans="27:31" ht="15" thickBot="1" x14ac:dyDescent="0.4">
      <c r="AA47" s="30" t="s">
        <v>228</v>
      </c>
      <c r="AB47" s="31">
        <v>0.161</v>
      </c>
      <c r="AC47" s="31">
        <v>1</v>
      </c>
      <c r="AD47" s="31">
        <v>0.9</v>
      </c>
      <c r="AE47" s="31">
        <v>0.14499999999999999</v>
      </c>
    </row>
    <row r="49" spans="28:32" x14ac:dyDescent="0.35">
      <c r="AB49">
        <f>AVERAGE(AB41:AB46)</f>
        <v>0.24316666666666667</v>
      </c>
      <c r="AC49">
        <f t="shared" ref="AC49" si="9">AVERAGE(AC41:AC46)</f>
        <v>0.75</v>
      </c>
      <c r="AD49">
        <f>AVERAGE(AD41:AD46)</f>
        <v>0.85849999999999993</v>
      </c>
      <c r="AE49">
        <f>AVERAGE(AE41:AE46)</f>
        <v>0.13799999999999998</v>
      </c>
      <c r="AF49">
        <f>PRODUCT(AB49:AD49)</f>
        <v>0.1565689375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CONTAINERS</vt:lpstr>
      <vt:lpstr>ALL CONTAINERS</vt:lpstr>
      <vt:lpstr>Sheet1</vt:lpstr>
      <vt:lpstr>ALL CONTAINERS GRAPH</vt:lpstr>
    </vt:vector>
  </TitlesOfParts>
  <Company>ERAU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Thomas, Hannah R.</dc:creator>
  <cp:lastModifiedBy>Parr, Scott A.</cp:lastModifiedBy>
  <dcterms:created xsi:type="dcterms:W3CDTF">2019-07-24T16:17:19Z</dcterms:created>
  <dcterms:modified xsi:type="dcterms:W3CDTF">2019-10-01T00:15:34Z</dcterms:modified>
</cp:coreProperties>
</file>